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25" windowHeight="12015" activeTab="6"/>
  </bookViews>
  <sheets>
    <sheet name="стр.1" sheetId="1" r:id="rId1"/>
    <sheet name="стр.2" sheetId="2" r:id="rId2"/>
    <sheet name="стр.3_4" sheetId="3" r:id="rId3"/>
    <sheet name="стр.5_6" sheetId="4" r:id="rId4"/>
    <sheet name="стр.7_9" sheetId="5" r:id="rId5"/>
    <sheet name="стр.10" sheetId="6" r:id="rId6"/>
    <sheet name="Лист1" sheetId="7" r:id="rId7"/>
  </sheets>
  <definedNames>
    <definedName name="_xlnm.Print_Area" localSheetId="0">'стр.1'!$A$1:$DA$49</definedName>
    <definedName name="_xlnm.Print_Area" localSheetId="5">'стр.10'!$A$1:$DA$38</definedName>
    <definedName name="_xlnm.Print_Area" localSheetId="1">'стр.2'!$A$1:$DA$32</definedName>
    <definedName name="_xlnm.Print_Area" localSheetId="2">'стр.3_4'!$A$1:$DA$86</definedName>
    <definedName name="_xlnm.Print_Area" localSheetId="3">'стр.5_6'!$A$1:$DA$73</definedName>
    <definedName name="_xlnm.Print_Area" localSheetId="4">'стр.7_9'!$A$1:$DA$181</definedName>
  </definedNames>
  <calcPr fullCalcOnLoad="1"/>
</workbook>
</file>

<file path=xl/sharedStrings.xml><?xml version="1.0" encoding="utf-8"?>
<sst xmlns="http://schemas.openxmlformats.org/spreadsheetml/2006/main" count="502" uniqueCount="297">
  <si>
    <t>№
п/п</t>
  </si>
  <si>
    <t>Наименование расходов</t>
  </si>
  <si>
    <t>Сумма, тыс. руб.
(гр. 3 х гр. 4)</t>
  </si>
  <si>
    <t>Место назначения</t>
  </si>
  <si>
    <t>1</t>
  </si>
  <si>
    <t>2</t>
  </si>
  <si>
    <t>3</t>
  </si>
  <si>
    <t>Пособие на ребенка</t>
  </si>
  <si>
    <t>Сумма, тыс. руб.</t>
  </si>
  <si>
    <t>Единица измерения</t>
  </si>
  <si>
    <t>мин.</t>
  </si>
  <si>
    <t>Стоимость
1 гигабайта,
тыс. руб.</t>
  </si>
  <si>
    <t>Оплата проезда при служебных командировках</t>
  </si>
  <si>
    <t>Наименование
расходов</t>
  </si>
  <si>
    <t>Оплата услуг по пассажирским и грузовым перевозкам</t>
  </si>
  <si>
    <t>Оплата потребления газа</t>
  </si>
  <si>
    <t>Оплата потребления электроэнергии</t>
  </si>
  <si>
    <t>Оплата потребления воды</t>
  </si>
  <si>
    <t>Количество договоров</t>
  </si>
  <si>
    <t>Приобретение периодической литературы (газеты, журналы)</t>
  </si>
  <si>
    <t>Изготовление бланков</t>
  </si>
  <si>
    <t>Налог на имущество</t>
  </si>
  <si>
    <t>Количество</t>
  </si>
  <si>
    <t>Сумма, тыс. руб.
(гр. 4 х гр. 5 / 1000)</t>
  </si>
  <si>
    <t>Количество человеко-дней</t>
  </si>
  <si>
    <t>4</t>
  </si>
  <si>
    <t>Приложение № 2</t>
  </si>
  <si>
    <t>Сумма в месяц (согласно штатному расписанию),
тыс. руб.</t>
  </si>
  <si>
    <t>Количество месяцев</t>
  </si>
  <si>
    <t>Средняя стоимость проезда
в одну сторону, тыс. руб.</t>
  </si>
  <si>
    <t>Стоимость проживания
за 1 сутки,
тыс. руб.</t>
  </si>
  <si>
    <t>Объем информации (гигабайт в год)</t>
  </si>
  <si>
    <t>Стоимость
аренды канала,
тыс. руб.</t>
  </si>
  <si>
    <t>Стоимость услуги,
тыс. руб.</t>
  </si>
  <si>
    <t>Стоимость
за единицу,
тыс. руб.</t>
  </si>
  <si>
    <t>Оплата рекламных объявлений</t>
  </si>
  <si>
    <t>РАСЧЕТЫ</t>
  </si>
  <si>
    <t>к бюджетной смете</t>
  </si>
  <si>
    <t xml:space="preserve"> год</t>
  </si>
  <si>
    <t>КОДЫ</t>
  </si>
  <si>
    <t>Наименование учреждения</t>
  </si>
  <si>
    <t>Наименование бюджета</t>
  </si>
  <si>
    <t>по ОКПО</t>
  </si>
  <si>
    <t>Оплата по окладам (должностным окладам), ставкам заработной платы, всего</t>
  </si>
  <si>
    <t>в том числе:</t>
  </si>
  <si>
    <t>1) Компенсационные выплаты, 
всего</t>
  </si>
  <si>
    <t>2) Стимулирующие выплаты, 
всего</t>
  </si>
  <si>
    <t>ИТОГО:</t>
  </si>
  <si>
    <t xml:space="preserve">Размер начислений на выплаты по оплате труда </t>
  </si>
  <si>
    <t xml:space="preserve">в соответствии с действующими на дату составления </t>
  </si>
  <si>
    <t>сметы нормативными правовыми актами</t>
  </si>
  <si>
    <t>ВСЕГО ПО ВИДУ РАСХОДОВ 111:</t>
  </si>
  <si>
    <t>Коли-чество коман-дировок</t>
  </si>
  <si>
    <t>Сумма, тыс. руб. (гр. 4 х гр. 5 * х
гр. 6 х 0,1 *)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</si>
  <si>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Размер суточных в соответствии с действующими на дату составления сметы нормативными правовыми актами.</t>
    </r>
  </si>
  <si>
    <t>Сумма, 
тыс. руб. 
(гр. 3 х гр. 4 х
гр. 5)</t>
  </si>
  <si>
    <t>Размер компенсации (пособия),
тыс. руб.</t>
  </si>
  <si>
    <t>Количество платежей в год</t>
  </si>
  <si>
    <t>Численность работников, использующих право на компенсацию (пособие)</t>
  </si>
  <si>
    <t>Числен-ность команди-рованных работников за год</t>
  </si>
  <si>
    <t>Сумма, 
тыс. руб. 
(гр. 4 х гр. 5 х
гр. 6 х 2)</t>
  </si>
  <si>
    <t>Наем жилых помещений при служебных командировках</t>
  </si>
  <si>
    <t>ВСЕГО ПО ВИДУ РАСХОДОВ 112:</t>
  </si>
  <si>
    <t>коммуникационных технологий"</t>
  </si>
  <si>
    <t>1. Услуги телефонной связи и электронной почты</t>
  </si>
  <si>
    <t>Абонентская оплата за номер</t>
  </si>
  <si>
    <t>Повременная оплата междугородных, международных и местных телефонных соединений</t>
  </si>
  <si>
    <t>ед.</t>
  </si>
  <si>
    <t>Коли-чество номеров</t>
  </si>
  <si>
    <t>Коли-чество платежей
в год</t>
  </si>
  <si>
    <t>Сумма, тыс. руб.
(гр. 4 х гр. 5 х 
гр. 6)</t>
  </si>
  <si>
    <t>Услуги электронной почты (электронный адрес)</t>
  </si>
  <si>
    <t>ед./мин.</t>
  </si>
  <si>
    <t>Оплата сотовой связи по тарифам</t>
  </si>
  <si>
    <t>2. Услуги Интернета</t>
  </si>
  <si>
    <t>Подключение и использование сети Интернет</t>
  </si>
  <si>
    <t>Сумма, тыс. руб.
(гр. 2 х гр. 3 + 
гр. 4)</t>
  </si>
  <si>
    <t>Стоимость услуг,
тыс. руб.</t>
  </si>
  <si>
    <t>Оплата информационно-вычислительных и информационно-правовых услуг</t>
  </si>
  <si>
    <t>Средняя стоимость, 
тыс. руб.</t>
  </si>
  <si>
    <t>Приобретение ПК, коммуникационного оборудования, копировально-множительной техники и т.д. (шт.)</t>
  </si>
  <si>
    <t>шт.</t>
  </si>
  <si>
    <t>Приобретение комплектующих, запчастей и расходных материалов к ПЭВМ, средствам связи, оргтехнике</t>
  </si>
  <si>
    <t>Капитальный ремонт</t>
  </si>
  <si>
    <t>в том числе по объектам:</t>
  </si>
  <si>
    <t>государственного имущества"</t>
  </si>
  <si>
    <t>Вид расходов 242 "Закупка товаров, работ, услуг в сфере информационно-</t>
  </si>
  <si>
    <t>Вид расходов 243 "Закупка товаров, работ, услуг в целях капитального ремонта</t>
  </si>
  <si>
    <t>Наименование расходов по БК</t>
  </si>
  <si>
    <t>ВСЕГО ПО ВИДУ РАСХОДОВ 243:</t>
  </si>
  <si>
    <t>государственных нужд"</t>
  </si>
  <si>
    <t>Услуги других видов связи</t>
  </si>
  <si>
    <t>Оплата почтовых конвертов и марок</t>
  </si>
  <si>
    <t>Средняя стоимость проезда
в одну сторону, 
тыс. руб.</t>
  </si>
  <si>
    <t>Оплата проезда при служебных командировках (по договорам с организациями)</t>
  </si>
  <si>
    <t>Количество услуг</t>
  </si>
  <si>
    <t>Стоимость 
за услугу, 
тыс. руб.</t>
  </si>
  <si>
    <t>куб. м</t>
  </si>
  <si>
    <t>кВт/час</t>
  </si>
  <si>
    <t>Потребле-
ние в год</t>
  </si>
  <si>
    <t>Тариф
(стоимость 
за единицу), 
руб.</t>
  </si>
  <si>
    <t>Сумма, 
тыс. руб. 
(гр. 4 х гр. 5 х
гр. 6)</t>
  </si>
  <si>
    <t>Период пользования имуществом (мес.)</t>
  </si>
  <si>
    <t>Количество объектов</t>
  </si>
  <si>
    <t>Арендная плата за пользование имуществом, всего</t>
  </si>
  <si>
    <t>Площадь арендуемых помещений, земли 
(кв. м)</t>
  </si>
  <si>
    <t>Средняя стоимость в месяц 1 кв. м площади
(1 объекта автотранспор-та), тыс. руб.</t>
  </si>
  <si>
    <t>Стоимость 
тыс. руб.</t>
  </si>
  <si>
    <t>Оплата договоров на текущий ремонт зданий и сооружений, всего</t>
  </si>
  <si>
    <t>Оплата услуг за пусконаладочные работы, техническое обслуживание, ремонт оборудования, инженерных систем, коммуникаций, всего</t>
  </si>
  <si>
    <t>Оплата услуг за содержание в чистоте помещений, зданий, дворов, иного имущества, всего</t>
  </si>
  <si>
    <t>Оплата услуг вневедомственной, пожарной охраны, всего</t>
  </si>
  <si>
    <t>Оплата услуг на установку, наладку, эксплуатацию охранной и пожарной сигнализации</t>
  </si>
  <si>
    <t>Оплата услуг на страхование гражданской ответственности владельцев транспортных средств</t>
  </si>
  <si>
    <t>и т.д.</t>
  </si>
  <si>
    <t>Оплата иных услуг на основании заключаемых договоров, в т.ч. оплата труда внештатных сотрудников</t>
  </si>
  <si>
    <t>Численность работников</t>
  </si>
  <si>
    <t>Сумма, 
тыс. руб.
(гр. 3 х гр. 4)</t>
  </si>
  <si>
    <t>Размер 
пособия,
тыс. руб.</t>
  </si>
  <si>
    <t>Изготовление, приобретение сувенирной, полиграфической продукции</t>
  </si>
  <si>
    <t>Оплата прочих расходов</t>
  </si>
  <si>
    <t>в том числе по группам объектов:</t>
  </si>
  <si>
    <t>Средняя 
стоимость
за единицу,
тыс. руб.</t>
  </si>
  <si>
    <t>Вид расходов 851 "Уплата налога на имущество и земельного налога"</t>
  </si>
  <si>
    <t>1. Расходы на оплату налога на имущество</t>
  </si>
  <si>
    <t>2. Расходы на оплату земельного налога</t>
  </si>
  <si>
    <t>Ставка налога, %</t>
  </si>
  <si>
    <t>Остаточная стоимость основных средств, тыс. руб.</t>
  </si>
  <si>
    <t>ВСЕГО ПО ВИДУ РАСХОДОВ 851:</t>
  </si>
  <si>
    <t>Земельный налог, всего</t>
  </si>
  <si>
    <t>в том числе по участкам:</t>
  </si>
  <si>
    <t>Сумма, тыс. руб. 
(гр. 5 х гр. 6 / 100)</t>
  </si>
  <si>
    <t>Площадь земельного участка 
(кв. м)</t>
  </si>
  <si>
    <t>Удельный показатель кадастровой стоимости земель, 
руб. за кв. м</t>
  </si>
  <si>
    <t>Кадастровая стоимость земельного участка, 
тыс. руб. 
(гр. 3 х гр. 4 / 1000)</t>
  </si>
  <si>
    <t>Оплата платежей, сборов, государственных пошлин, лицензий</t>
  </si>
  <si>
    <t>Транспортный налог</t>
  </si>
  <si>
    <t>Таможенная пошлина</t>
  </si>
  <si>
    <t>Сумма исчисленного налога, подлежащего уплате, тыс. руб.
(гр. 3 х гр. 4 / 100)</t>
  </si>
  <si>
    <t>Приобретение машин, оборудования, инструментов, транспортных средств, инвентаря, библиотечного фонда, медицинского инструментария и прочих основных средств, всего</t>
  </si>
  <si>
    <t>Приобретение мягкого инвентаря, медикаментов, перевязочных средств, посуды, продуктов питания, горюче-смазочных, строительных, хозяйственных материалов, канцелярских принадлежностей и прочих материальных запасов, всего</t>
  </si>
  <si>
    <t xml:space="preserve">к Порядку составления, утверждения и ведения </t>
  </si>
  <si>
    <t xml:space="preserve">бюджетных смет Министерства финансов </t>
  </si>
  <si>
    <t xml:space="preserve">Российской Федерации и казенных учреждений, </t>
  </si>
  <si>
    <t xml:space="preserve">находящихся в ведении Министерства финансов </t>
  </si>
  <si>
    <t xml:space="preserve">Российской Федерации, утвержденному приказом </t>
  </si>
  <si>
    <t>Министерства финансов Российской Федерации</t>
  </si>
  <si>
    <t>от 05.12.2013 № 413</t>
  </si>
  <si>
    <t>Сумма, тыс. руб. 
(гр. 4 х гр. 5 х
гр. 6)</t>
  </si>
  <si>
    <t>Цена за 
единицу 
руб.</t>
  </si>
  <si>
    <t>Стоимость 
за единицу, 
тыс. руб.</t>
  </si>
  <si>
    <t>Оплата услуг за пусконаладочные работы, техническое обслуживание, ремонт оборудования</t>
  </si>
  <si>
    <t>Цена за 
единицу, 
тыс. руб.</t>
  </si>
  <si>
    <t>Стоимость в соответствии с локальными сметными 
расчетами, тыс. руб.</t>
  </si>
  <si>
    <t>Вид расходов 244 "Прочая закупка товаров, работ и услуг для</t>
  </si>
  <si>
    <t>Услуги по пересылке почтовых отправлений</t>
  </si>
  <si>
    <t>Численность работников, направленных в командировку, в год</t>
  </si>
  <si>
    <t>(в ред. Приказа Минфина России от 31.12.2015 № 609)</t>
  </si>
  <si>
    <t>I. Код по бюджетной классификации Российской Федерации 211 "Заработная плата"</t>
  </si>
  <si>
    <t>II. Код по бюджетной классификации Российской Федерации 
213 "Начисления на выплаты по оплате труда"</t>
  </si>
  <si>
    <t>I. Код по бюджетной классификации Российской Федерации 212 "Прочие выплаты"</t>
  </si>
  <si>
    <t>II. Код по бюджетной классификации Российской Федерации 222 "Транспортные услуги"</t>
  </si>
  <si>
    <t>III. Код по бюджетной классификации Российской Федерации 226 "Прочие работы, услуги"</t>
  </si>
  <si>
    <t>I. Код по бюджетной классификации Российской Федерации 221 "Услуги связи"</t>
  </si>
  <si>
    <t>II. Код по бюджетной классификации Российской Федерации 
225 "Работы, услуги по содержанию имущества"</t>
  </si>
  <si>
    <t>IV. Код по бюджетной классификации Российской Федерации 
310 "Увеличение стоимости основных средств"</t>
  </si>
  <si>
    <t>V. Код по бюджетной классификации Российской Федерации 
340 "Увеличение стоимости материальных запасов"</t>
  </si>
  <si>
    <t>I. Код по бюджетной классификации Российской Федерации 
225 "Работы, услуги по содержанию имущества"</t>
  </si>
  <si>
    <t>II. Код по бюджетной классификации Российской Федерации 
226 "Прочие работы, услуги"</t>
  </si>
  <si>
    <t>II. Код по бюджетной классификации Российской Федерации 
222 "Транспортные услуги"</t>
  </si>
  <si>
    <t>IV. Код по бюджетной классификации Российской Федерации 
224 "Арендная плата за пользование имуществом"</t>
  </si>
  <si>
    <t>V. Код по бюджетной классификации Российской Федерации 
225 "Работы, услуги по содержанию имущества"</t>
  </si>
  <si>
    <t>VI. Код по бюджетной классификации Российской Федерации 
226 "Прочие работы, услуги"</t>
  </si>
  <si>
    <t>VII. Код по бюджетной классификации Российской Федерации 
262 "Пособия по социальной помощи населению"</t>
  </si>
  <si>
    <t>VIII. Код по бюджетной классификации Российской Федерации 290 "Прочие расходы"</t>
  </si>
  <si>
    <t>IX. Код по бюджетной классификации Российской Федерации 
310 "Увеличение стоимости основных средств"</t>
  </si>
  <si>
    <t>I. Код по бюджетной классификации Российской Федерации 213 "Начисления на выплаты по оплате труда"</t>
  </si>
  <si>
    <t>Размер начислений на выплаты по оплате труда в соответствии с действующими на дату составления сметы нормативными правовыми актами</t>
  </si>
  <si>
    <t>Вид расходов 122 "Иные выплаты персоналу, за исключением фонда оплаты труда"</t>
  </si>
  <si>
    <t>Вид расходов 111 "Фонд оплаты труда "</t>
  </si>
  <si>
    <t>Количество воспитанников</t>
  </si>
  <si>
    <t>Норма на одного воспитанника в год</t>
  </si>
  <si>
    <t>СБИС</t>
  </si>
  <si>
    <t>Сайт</t>
  </si>
  <si>
    <t>дезинфекция</t>
  </si>
  <si>
    <t>обслуживание пожарной сигнализации</t>
  </si>
  <si>
    <t>шт</t>
  </si>
  <si>
    <t>Бумага "Снегурочка"</t>
  </si>
  <si>
    <t>упак</t>
  </si>
  <si>
    <t>Папки архивные</t>
  </si>
  <si>
    <t>кг</t>
  </si>
  <si>
    <t>молочные продукты</t>
  </si>
  <si>
    <t>крупа</t>
  </si>
  <si>
    <t>Пени</t>
  </si>
  <si>
    <t>Вид расходов 119 "Взносы по обязательному социальному страхованию на выплаты по оплате труда работников "</t>
  </si>
  <si>
    <t>5</t>
  </si>
  <si>
    <t>За вывоз мусора</t>
  </si>
  <si>
    <t>Мясо гов.</t>
  </si>
  <si>
    <t>макаронные изделия</t>
  </si>
  <si>
    <t>Хлеб и хлеб .изд</t>
  </si>
  <si>
    <t>Фрукты</t>
  </si>
  <si>
    <t>Овощи</t>
  </si>
  <si>
    <t>Сахар</t>
  </si>
  <si>
    <t>Масло слив.</t>
  </si>
  <si>
    <t>Масло раст.</t>
  </si>
  <si>
    <t>б</t>
  </si>
  <si>
    <t>Рыба</t>
  </si>
  <si>
    <t>Чай</t>
  </si>
  <si>
    <t>пач</t>
  </si>
  <si>
    <t>Сок</t>
  </si>
  <si>
    <t>Яйца</t>
  </si>
  <si>
    <t>томат</t>
  </si>
  <si>
    <t>Лампочки</t>
  </si>
  <si>
    <t>противопож. безопасн.</t>
  </si>
  <si>
    <t>Возмещение. род. платы</t>
  </si>
  <si>
    <t>Файл</t>
  </si>
  <si>
    <t>Итого</t>
  </si>
  <si>
    <t>Игрушки</t>
  </si>
  <si>
    <t>I. Код по бюджетной классификации Российской Федерации 291 "Прочие расходы"</t>
  </si>
  <si>
    <t>X. Код по бюджетной классификации Российской Федерации 
342-349 "Увеличение стоимости материальных запасов"</t>
  </si>
  <si>
    <t>Хлоромин</t>
  </si>
  <si>
    <t>Продукты питания  342</t>
  </si>
  <si>
    <t>Ремонт:</t>
  </si>
  <si>
    <t>Ремонт потолков</t>
  </si>
  <si>
    <t>Итого:</t>
  </si>
  <si>
    <t>Компьютер</t>
  </si>
  <si>
    <t>Повышение квалификации педагогических работников</t>
  </si>
  <si>
    <t>Гигиена обучение</t>
  </si>
  <si>
    <t>I. Код по бюджетной классификации Российской Федерации 292 -295"Прочие расходы"</t>
  </si>
  <si>
    <t>Вид расходов 852-853 "Уплата прочих налогов, сборов и иных платежей"</t>
  </si>
  <si>
    <t xml:space="preserve">ВСЕГО ПО ВИДУ РАСХОДОВ 851-853 </t>
  </si>
  <si>
    <t>ВСЕГО ПО ВИДУ РАСХОДОВ 119:                            1922,3</t>
  </si>
  <si>
    <t>Сумма, 
тыс. руб. 
(гр. 4 х гр. 5 х</t>
  </si>
  <si>
    <t>Итого: 345</t>
  </si>
  <si>
    <t>342-346</t>
  </si>
  <si>
    <t>Подписка журн.</t>
  </si>
  <si>
    <t>Свод смарт</t>
  </si>
  <si>
    <t xml:space="preserve"> </t>
  </si>
  <si>
    <t>мп</t>
  </si>
  <si>
    <t>Кровати дет</t>
  </si>
  <si>
    <t>Проектор</t>
  </si>
  <si>
    <t>Принтер 3 в одном</t>
  </si>
  <si>
    <t>Воданагреватель</t>
  </si>
  <si>
    <t>Комплек пос. белья</t>
  </si>
  <si>
    <t>Подушки</t>
  </si>
  <si>
    <t>Матрасы</t>
  </si>
  <si>
    <t>Одеяло</t>
  </si>
  <si>
    <t>ком</t>
  </si>
  <si>
    <t>Садовый инвентарь(тяпка. лопата</t>
  </si>
  <si>
    <t>Посуда</t>
  </si>
  <si>
    <t>МКДОУ "Детский сад с.Маммаул"</t>
  </si>
  <si>
    <t>ВСЕГО ПО ВИДУ РАСХОДОВ :</t>
  </si>
  <si>
    <t xml:space="preserve">Заведующая </t>
  </si>
  <si>
    <t>Котел</t>
  </si>
  <si>
    <t>Стиральная машина</t>
  </si>
  <si>
    <t>Скоросшиватель</t>
  </si>
  <si>
    <t>Ручки</t>
  </si>
  <si>
    <t>Канцел.товар - 346</t>
  </si>
  <si>
    <t>Хозяйственный товар-346</t>
  </si>
  <si>
    <t>Белизна</t>
  </si>
  <si>
    <t>Швабра</t>
  </si>
  <si>
    <t>Ведро</t>
  </si>
  <si>
    <t>Мясо курятина</t>
  </si>
  <si>
    <t>л</t>
  </si>
  <si>
    <t>Итого 342</t>
  </si>
  <si>
    <t>Кондит. изделия</t>
  </si>
  <si>
    <t>ВСЕГО ПО ВИДУ РАСХОДОВ 244:</t>
  </si>
  <si>
    <t xml:space="preserve">Бух услуги </t>
  </si>
  <si>
    <t>Дезинфекция</t>
  </si>
  <si>
    <t>III. Код по бюджетной классификации Российской Федерации 244-247
223 "Коммунальные услуги"</t>
  </si>
  <si>
    <t>Прочие услуги</t>
  </si>
  <si>
    <t>Абдулкадирова У.О.</t>
  </si>
  <si>
    <t>КПТ -343</t>
  </si>
  <si>
    <t xml:space="preserve">Итого: </t>
  </si>
  <si>
    <t>82644432</t>
  </si>
  <si>
    <t>Бюджет МО "Сергокалинский район" РД</t>
  </si>
  <si>
    <t>на 2023г-2024г-2025г</t>
  </si>
  <si>
    <t>без лимит</t>
  </si>
  <si>
    <t>Программа 1С</t>
  </si>
  <si>
    <t>Установка пож.сигнал.</t>
  </si>
  <si>
    <t>Замена электропров.</t>
  </si>
  <si>
    <t xml:space="preserve">        </t>
  </si>
  <si>
    <t>Мед.осмотр</t>
  </si>
  <si>
    <t>Аттестация раб.мест</t>
  </si>
  <si>
    <t>Пропитка чердачн.помещения</t>
  </si>
  <si>
    <t>Вытяжка д/пищеблока</t>
  </si>
  <si>
    <t>Электросковородка</t>
  </si>
  <si>
    <t>Овощерезка</t>
  </si>
  <si>
    <t>Мясорубка</t>
  </si>
  <si>
    <t>Картофельчистка</t>
  </si>
  <si>
    <t>Шкаф д/верхней одежды работникам</t>
  </si>
  <si>
    <t>Огнитущитель</t>
  </si>
  <si>
    <t>Предохранитель</t>
  </si>
  <si>
    <t>Интерактивная доска</t>
  </si>
  <si>
    <t>Муз.инструменты</t>
  </si>
  <si>
    <t>Ремонт пола помещений</t>
  </si>
  <si>
    <t>Мебель д/пищеблока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</si>
</sst>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[$-FC19]d\ mmmm\ yyyy\ &quot;г.&quot;"/>
  </numFmts>
  <fonts count="44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right" vertical="top"/>
    </xf>
    <xf numFmtId="0" fontId="7" fillId="0" borderId="13" xfId="0" applyFont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/>
    </xf>
    <xf numFmtId="0" fontId="7" fillId="0" borderId="14" xfId="0" applyFont="1" applyFill="1" applyBorder="1" applyAlignment="1">
      <alignment horizontal="right" vertical="top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top" wrapText="1" shrinkToFit="1"/>
    </xf>
    <xf numFmtId="0" fontId="7" fillId="0" borderId="13" xfId="0" applyFont="1" applyBorder="1" applyAlignment="1">
      <alignment horizontal="right" vertical="top" wrapText="1" shrinkToFit="1"/>
    </xf>
    <xf numFmtId="0" fontId="7" fillId="0" borderId="14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right" wrapText="1" shrinkToFit="1"/>
    </xf>
    <xf numFmtId="0" fontId="7" fillId="0" borderId="0" xfId="0" applyFont="1" applyBorder="1" applyAlignment="1">
      <alignment horizontal="right" vertical="top" wrapText="1" shrinkToFit="1"/>
    </xf>
    <xf numFmtId="0" fontId="7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7" fillId="0" borderId="13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shrinkToFit="1"/>
    </xf>
    <xf numFmtId="0" fontId="3" fillId="0" borderId="16" xfId="0" applyFont="1" applyBorder="1" applyAlignment="1">
      <alignment horizontal="center" vertical="top" shrinkToFit="1"/>
    </xf>
    <xf numFmtId="0" fontId="3" fillId="0" borderId="10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8" xfId="0" applyFont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9" xfId="0" applyFont="1" applyBorder="1" applyAlignment="1">
      <alignment/>
    </xf>
    <xf numFmtId="0" fontId="3" fillId="0" borderId="12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6" xfId="0" applyFont="1" applyBorder="1" applyAlignment="1">
      <alignment vertical="top" wrapText="1"/>
    </xf>
    <xf numFmtId="0" fontId="3" fillId="0" borderId="22" xfId="0" applyFont="1" applyFill="1" applyBorder="1" applyAlignment="1">
      <alignment vertical="top"/>
    </xf>
    <xf numFmtId="2" fontId="3" fillId="0" borderId="17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left" vertical="top" wrapText="1" shrinkToFit="1"/>
    </xf>
    <xf numFmtId="0" fontId="3" fillId="0" borderId="19" xfId="0" applyFont="1" applyBorder="1" applyAlignment="1">
      <alignment vertical="top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72" fontId="3" fillId="0" borderId="19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vertical="top"/>
    </xf>
    <xf numFmtId="172" fontId="3" fillId="0" borderId="17" xfId="0" applyNumberFormat="1" applyFont="1" applyFill="1" applyBorder="1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" fillId="0" borderId="17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172" fontId="3" fillId="0" borderId="19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7" xfId="0" applyNumberFormat="1" applyFont="1" applyFill="1" applyBorder="1" applyAlignment="1">
      <alignment horizontal="center" vertical="top"/>
    </xf>
    <xf numFmtId="2" fontId="3" fillId="0" borderId="16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 shrinkToFit="1"/>
    </xf>
    <xf numFmtId="0" fontId="3" fillId="0" borderId="17" xfId="0" applyFont="1" applyBorder="1" applyAlignment="1">
      <alignment horizontal="left" vertical="top" wrapText="1" shrinkToFit="1"/>
    </xf>
    <xf numFmtId="0" fontId="3" fillId="0" borderId="16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0" fontId="3" fillId="0" borderId="17" xfId="0" applyFont="1" applyBorder="1" applyAlignment="1">
      <alignment horizontal="center" vertical="top" wrapText="1" shrinkToFit="1"/>
    </xf>
    <xf numFmtId="0" fontId="3" fillId="0" borderId="16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top" shrinkToFit="1"/>
    </xf>
    <xf numFmtId="0" fontId="3" fillId="0" borderId="17" xfId="0" applyFont="1" applyBorder="1" applyAlignment="1">
      <alignment horizontal="center" vertical="top" shrinkToFit="1"/>
    </xf>
    <xf numFmtId="0" fontId="3" fillId="0" borderId="16" xfId="0" applyFont="1" applyBorder="1" applyAlignment="1">
      <alignment horizontal="center" vertical="top" shrinkToFit="1"/>
    </xf>
    <xf numFmtId="0" fontId="3" fillId="0" borderId="1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center" vertical="top"/>
    </xf>
    <xf numFmtId="172" fontId="3" fillId="0" borderId="17" xfId="0" applyNumberFormat="1" applyFont="1" applyFill="1" applyBorder="1" applyAlignment="1">
      <alignment horizontal="center" vertical="top"/>
    </xf>
    <xf numFmtId="172" fontId="3" fillId="0" borderId="16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top"/>
    </xf>
    <xf numFmtId="172" fontId="3" fillId="0" borderId="19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top"/>
    </xf>
    <xf numFmtId="172" fontId="3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Fill="1" applyBorder="1" applyAlignment="1">
      <alignment horizontal="center" vertical="top"/>
    </xf>
    <xf numFmtId="172" fontId="3" fillId="0" borderId="19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 shrinkToFit="1"/>
    </xf>
    <xf numFmtId="0" fontId="3" fillId="0" borderId="21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wrapText="1" shrinkToFit="1"/>
    </xf>
    <xf numFmtId="0" fontId="3" fillId="0" borderId="14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top" wrapText="1" shrinkToFit="1"/>
    </xf>
    <xf numFmtId="0" fontId="3" fillId="0" borderId="20" xfId="0" applyFont="1" applyBorder="1" applyAlignment="1">
      <alignment horizontal="center" vertical="top" wrapText="1" shrinkToFit="1"/>
    </xf>
    <xf numFmtId="0" fontId="3" fillId="0" borderId="2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vertical="top" shrinkToFit="1"/>
    </xf>
    <xf numFmtId="172" fontId="3" fillId="0" borderId="10" xfId="0" applyNumberFormat="1" applyFont="1" applyBorder="1" applyAlignment="1">
      <alignment horizontal="center" vertical="top"/>
    </xf>
    <xf numFmtId="172" fontId="3" fillId="0" borderId="17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 vertical="top"/>
    </xf>
    <xf numFmtId="172" fontId="7" fillId="0" borderId="19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" vertical="top"/>
    </xf>
    <xf numFmtId="2" fontId="7" fillId="0" borderId="19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172" fontId="7" fillId="0" borderId="10" xfId="0" applyNumberFormat="1" applyFont="1" applyBorder="1" applyAlignment="1">
      <alignment horizontal="center" vertical="top"/>
    </xf>
    <xf numFmtId="172" fontId="7" fillId="0" borderId="16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shrinkToFit="1"/>
    </xf>
    <xf numFmtId="0" fontId="2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14" xfId="0" applyFont="1" applyBorder="1" applyAlignment="1">
      <alignment horizontal="center" vertical="top" shrinkToFi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19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2" fontId="3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9"/>
  <sheetViews>
    <sheetView view="pageBreakPreview" zoomScaleSheetLayoutView="100" zoomScalePageLayoutView="0" workbookViewId="0" topLeftCell="A1">
      <selection activeCell="DO41" sqref="DO41"/>
    </sheetView>
  </sheetViews>
  <sheetFormatPr defaultColWidth="0.875" defaultRowHeight="12.75"/>
  <cols>
    <col min="1" max="54" width="0.875" style="3" customWidth="1"/>
    <col min="55" max="55" width="0.2421875" style="3" customWidth="1"/>
    <col min="56" max="56" width="0.875" style="3" hidden="1" customWidth="1"/>
    <col min="57" max="57" width="0.74609375" style="3" hidden="1" customWidth="1"/>
    <col min="58" max="60" width="0.875" style="3" hidden="1" customWidth="1"/>
    <col min="61" max="61" width="0.875" style="3" customWidth="1"/>
    <col min="62" max="62" width="0.6171875" style="3" customWidth="1"/>
    <col min="63" max="71" width="0.875" style="3" customWidth="1"/>
    <col min="72" max="72" width="0.6171875" style="3" customWidth="1"/>
    <col min="73" max="73" width="0.875" style="3" hidden="1" customWidth="1"/>
    <col min="74" max="74" width="0.37109375" style="3" hidden="1" customWidth="1"/>
    <col min="75" max="78" width="0.875" style="3" hidden="1" customWidth="1"/>
    <col min="79" max="85" width="0.875" style="3" customWidth="1"/>
    <col min="86" max="86" width="2.125" style="3" customWidth="1"/>
    <col min="87" max="94" width="0.875" style="3" customWidth="1"/>
    <col min="95" max="95" width="2.125" style="3" customWidth="1"/>
    <col min="96" max="104" width="0.875" style="3" customWidth="1"/>
    <col min="105" max="105" width="3.375" style="3" customWidth="1"/>
    <col min="106" max="146" width="0.875" style="3" customWidth="1"/>
    <col min="147" max="147" width="2.00390625" style="3" bestFit="1" customWidth="1"/>
    <col min="148" max="16384" width="0.875" style="3" customWidth="1"/>
  </cols>
  <sheetData>
    <row r="1" s="1" customFormat="1" ht="10.5" customHeight="1">
      <c r="BP1" s="1" t="s">
        <v>26</v>
      </c>
    </row>
    <row r="2" s="1" customFormat="1" ht="10.5" customHeight="1">
      <c r="BP2" s="1" t="s">
        <v>141</v>
      </c>
    </row>
    <row r="3" s="1" customFormat="1" ht="10.5" customHeight="1">
      <c r="BP3" s="1" t="s">
        <v>142</v>
      </c>
    </row>
    <row r="4" s="1" customFormat="1" ht="10.5" customHeight="1">
      <c r="BP4" s="1" t="s">
        <v>143</v>
      </c>
    </row>
    <row r="5" s="1" customFormat="1" ht="10.5" customHeight="1">
      <c r="BP5" s="1" t="s">
        <v>144</v>
      </c>
    </row>
    <row r="6" s="1" customFormat="1" ht="10.5" customHeight="1">
      <c r="BP6" s="1" t="s">
        <v>145</v>
      </c>
    </row>
    <row r="7" s="1" customFormat="1" ht="10.5" customHeight="1">
      <c r="BP7" s="1" t="s">
        <v>146</v>
      </c>
    </row>
    <row r="8" s="1" customFormat="1" ht="10.5" customHeight="1">
      <c r="BP8" s="1" t="s">
        <v>147</v>
      </c>
    </row>
    <row r="9" s="56" customFormat="1" ht="10.5" customHeight="1">
      <c r="BP9" s="56" t="s">
        <v>157</v>
      </c>
    </row>
    <row r="10" ht="12" customHeight="1"/>
    <row r="11" spans="1:105" s="2" customFormat="1" ht="14.25" customHeight="1">
      <c r="A11" s="133" t="s">
        <v>36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</row>
    <row r="12" ht="12" customHeight="1"/>
    <row r="13" spans="1:105" s="2" customFormat="1" ht="14.25" customHeight="1">
      <c r="A13" s="133" t="s">
        <v>37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</row>
    <row r="14" spans="27:58" s="2" customFormat="1" ht="14.25" customHeight="1">
      <c r="AA14" s="125" t="s">
        <v>276</v>
      </c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2" t="s">
        <v>38</v>
      </c>
    </row>
    <row r="15" spans="88:105" s="4" customFormat="1" ht="21.75" customHeight="1">
      <c r="CJ15" s="134" t="s">
        <v>39</v>
      </c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6"/>
    </row>
    <row r="16" spans="1:105" s="4" customFormat="1" ht="58.5" customHeight="1">
      <c r="A16" s="7" t="s">
        <v>40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43" t="s">
        <v>250</v>
      </c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W16" s="4" t="s">
        <v>42</v>
      </c>
      <c r="CJ16" s="137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9"/>
    </row>
    <row r="17" spans="88:105" s="4" customFormat="1" ht="6" customHeight="1">
      <c r="CJ17" s="140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2"/>
    </row>
    <row r="18" spans="1:105" s="4" customFormat="1" ht="15">
      <c r="A18" s="7" t="s">
        <v>41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20" t="s">
        <v>275</v>
      </c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1"/>
      <c r="CJ18" s="137" t="s">
        <v>274</v>
      </c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9"/>
    </row>
    <row r="19" spans="88:105" s="4" customFormat="1" ht="6" customHeight="1">
      <c r="CJ19" s="140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2"/>
    </row>
    <row r="20" s="4" customFormat="1" ht="15"/>
    <row r="21" spans="1:105" ht="13.5" customHeight="1">
      <c r="A21" s="146" t="s">
        <v>179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</row>
    <row r="22" ht="12.75" customHeight="1"/>
    <row r="23" spans="1:105" ht="13.5" customHeight="1">
      <c r="A23" s="146" t="s">
        <v>158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</row>
    <row r="24" spans="1:105" ht="21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94"/>
      <c r="BX24" s="94"/>
      <c r="BY24" s="94"/>
      <c r="BZ24" s="94"/>
      <c r="CA24" s="167">
        <v>2023</v>
      </c>
      <c r="CB24" s="167"/>
      <c r="CC24" s="167"/>
      <c r="CD24" s="167"/>
      <c r="CE24" s="167"/>
      <c r="CF24" s="167"/>
      <c r="CG24" s="167"/>
      <c r="CH24" s="167"/>
      <c r="CI24" s="167">
        <v>2024</v>
      </c>
      <c r="CJ24" s="167"/>
      <c r="CK24" s="167"/>
      <c r="CL24" s="167"/>
      <c r="CM24" s="167"/>
      <c r="CN24" s="167"/>
      <c r="CO24" s="167"/>
      <c r="CP24" s="167"/>
      <c r="CQ24" s="167"/>
      <c r="CR24" s="167">
        <v>2025</v>
      </c>
      <c r="CS24" s="167"/>
      <c r="CT24" s="167"/>
      <c r="CU24" s="167"/>
      <c r="CV24" s="167"/>
      <c r="CW24" s="167"/>
      <c r="CX24" s="167"/>
      <c r="CY24" s="167"/>
      <c r="CZ24" s="167"/>
      <c r="DA24" s="167"/>
    </row>
    <row r="25" ht="0.75" customHeight="1" hidden="1"/>
    <row r="26" spans="1:105" s="23" customFormat="1" ht="75" customHeight="1">
      <c r="A26" s="130" t="s">
        <v>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2"/>
      <c r="AO26" s="130" t="s">
        <v>27</v>
      </c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2"/>
      <c r="BI26" s="130" t="s">
        <v>28</v>
      </c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2"/>
      <c r="CA26" s="144" t="s">
        <v>2</v>
      </c>
      <c r="CB26" s="144"/>
      <c r="CC26" s="144"/>
      <c r="CD26" s="144"/>
      <c r="CE26" s="144"/>
      <c r="CF26" s="144"/>
      <c r="CG26" s="144"/>
      <c r="CH26" s="144"/>
      <c r="CI26" s="144" t="s">
        <v>2</v>
      </c>
      <c r="CJ26" s="144"/>
      <c r="CK26" s="144"/>
      <c r="CL26" s="144"/>
      <c r="CM26" s="144"/>
      <c r="CN26" s="144"/>
      <c r="CO26" s="144"/>
      <c r="CP26" s="144"/>
      <c r="CQ26" s="144"/>
      <c r="CR26" s="144" t="s">
        <v>2</v>
      </c>
      <c r="CS26" s="144"/>
      <c r="CT26" s="144"/>
      <c r="CU26" s="144"/>
      <c r="CV26" s="144"/>
      <c r="CW26" s="144"/>
      <c r="CX26" s="144"/>
      <c r="CY26" s="144"/>
      <c r="CZ26" s="144"/>
      <c r="DA26" s="144"/>
    </row>
    <row r="27" spans="1:105" s="23" customFormat="1" ht="14.25" customHeight="1">
      <c r="A27" s="159">
        <v>1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1"/>
      <c r="AO27" s="159">
        <v>2</v>
      </c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1"/>
      <c r="BI27" s="159">
        <v>3</v>
      </c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1"/>
      <c r="CA27" s="168">
        <v>4</v>
      </c>
      <c r="CB27" s="168"/>
      <c r="CC27" s="168"/>
      <c r="CD27" s="168"/>
      <c r="CE27" s="168"/>
      <c r="CF27" s="168"/>
      <c r="CG27" s="168"/>
      <c r="CH27" s="168"/>
      <c r="CI27" s="168">
        <v>5</v>
      </c>
      <c r="CJ27" s="168"/>
      <c r="CK27" s="168"/>
      <c r="CL27" s="168"/>
      <c r="CM27" s="168"/>
      <c r="CN27" s="168"/>
      <c r="CO27" s="168"/>
      <c r="CP27" s="168"/>
      <c r="CQ27" s="168"/>
      <c r="CR27" s="168">
        <v>6</v>
      </c>
      <c r="CS27" s="168"/>
      <c r="CT27" s="168"/>
      <c r="CU27" s="168"/>
      <c r="CV27" s="168"/>
      <c r="CW27" s="168"/>
      <c r="CX27" s="168"/>
      <c r="CY27" s="168"/>
      <c r="CZ27" s="168"/>
      <c r="DA27" s="168"/>
    </row>
    <row r="28" spans="1:105" s="23" customFormat="1" ht="45" customHeight="1">
      <c r="A28" s="9"/>
      <c r="B28" s="126" t="s">
        <v>43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7"/>
      <c r="AO28" s="164">
        <f>CA28/BI28</f>
        <v>231.91666666666666</v>
      </c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6"/>
      <c r="BI28" s="122">
        <v>12</v>
      </c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4"/>
      <c r="CA28" s="162">
        <v>2783</v>
      </c>
      <c r="CB28" s="162"/>
      <c r="CC28" s="162"/>
      <c r="CD28" s="162"/>
      <c r="CE28" s="162"/>
      <c r="CF28" s="162"/>
      <c r="CG28" s="162"/>
      <c r="CH28" s="162"/>
      <c r="CI28" s="162">
        <f>CA28+FC28</f>
        <v>2783</v>
      </c>
      <c r="CJ28" s="162"/>
      <c r="CK28" s="162"/>
      <c r="CL28" s="162"/>
      <c r="CM28" s="162"/>
      <c r="CN28" s="162"/>
      <c r="CO28" s="162"/>
      <c r="CP28" s="162"/>
      <c r="CQ28" s="162"/>
      <c r="CR28" s="162">
        <f>CI28+FI29</f>
        <v>2783</v>
      </c>
      <c r="CS28" s="162"/>
      <c r="CT28" s="162"/>
      <c r="CU28" s="162"/>
      <c r="CV28" s="162"/>
      <c r="CW28" s="162"/>
      <c r="CX28" s="162"/>
      <c r="CY28" s="162"/>
      <c r="CZ28" s="162"/>
      <c r="DA28" s="162"/>
    </row>
    <row r="29" spans="2:105" s="12" customFormat="1" ht="15">
      <c r="B29" s="73" t="s">
        <v>44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73"/>
      <c r="BU29" s="73"/>
      <c r="BV29" s="73"/>
      <c r="BW29" s="73"/>
      <c r="BX29" s="73"/>
      <c r="BY29" s="73"/>
      <c r="BZ29" s="73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</row>
    <row r="30" spans="1:105" s="23" customFormat="1" ht="30" customHeight="1">
      <c r="A30" s="9"/>
      <c r="B30" s="126" t="s">
        <v>45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7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4"/>
      <c r="BI30" s="122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4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</row>
    <row r="31" spans="1:105" s="23" customFormat="1" ht="14.25" customHeight="1">
      <c r="A31" s="10"/>
      <c r="B31" s="154" t="s">
        <v>44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5"/>
      <c r="AO31" s="148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50"/>
      <c r="BI31" s="148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50"/>
      <c r="CA31" s="122"/>
      <c r="CB31" s="123"/>
      <c r="CC31" s="123"/>
      <c r="CD31" s="123"/>
      <c r="CE31" s="123"/>
      <c r="CF31" s="123"/>
      <c r="CG31" s="123"/>
      <c r="CH31" s="124"/>
      <c r="CI31" s="122"/>
      <c r="CJ31" s="123"/>
      <c r="CK31" s="123"/>
      <c r="CL31" s="123"/>
      <c r="CM31" s="123"/>
      <c r="CN31" s="123"/>
      <c r="CO31" s="123"/>
      <c r="CP31" s="123"/>
      <c r="CQ31" s="124"/>
      <c r="CR31" s="122"/>
      <c r="CS31" s="123"/>
      <c r="CT31" s="123"/>
      <c r="CU31" s="123"/>
      <c r="CV31" s="123"/>
      <c r="CW31" s="123"/>
      <c r="CX31" s="123"/>
      <c r="CY31" s="123"/>
      <c r="CZ31" s="123"/>
      <c r="DA31" s="124"/>
    </row>
    <row r="32" spans="1:105" s="23" customFormat="1" ht="0.75" customHeight="1" hidden="1">
      <c r="A32" s="11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9"/>
      <c r="AO32" s="151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3"/>
      <c r="BI32" s="151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3"/>
      <c r="CA32" s="95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7"/>
    </row>
    <row r="33" spans="1:105" s="23" customFormat="1" ht="14.25" customHeight="1" hidden="1">
      <c r="A33" s="9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7"/>
      <c r="AO33" s="122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  <c r="BI33" s="122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4"/>
      <c r="CA33" s="122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4"/>
    </row>
    <row r="34" spans="1:105" s="23" customFormat="1" ht="14.25" customHeight="1">
      <c r="A34" s="9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7"/>
      <c r="AO34" s="122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4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</row>
    <row r="35" spans="1:105" s="23" customFormat="1" ht="30" customHeight="1">
      <c r="A35" s="9"/>
      <c r="B35" s="126" t="s">
        <v>46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7"/>
      <c r="AO35" s="156">
        <f>CA35/BI35</f>
        <v>3.625</v>
      </c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8"/>
      <c r="BI35" s="148">
        <v>12</v>
      </c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50"/>
      <c r="CA35" s="163">
        <v>43.5</v>
      </c>
      <c r="CB35" s="163"/>
      <c r="CC35" s="163"/>
      <c r="CD35" s="163"/>
      <c r="CE35" s="163"/>
      <c r="CF35" s="163"/>
      <c r="CG35" s="163"/>
      <c r="CH35" s="163"/>
      <c r="CI35" s="163">
        <f>CA35+GD40</f>
        <v>43.5</v>
      </c>
      <c r="CJ35" s="163"/>
      <c r="CK35" s="163"/>
      <c r="CL35" s="163"/>
      <c r="CM35" s="163"/>
      <c r="CN35" s="163"/>
      <c r="CO35" s="163"/>
      <c r="CP35" s="163"/>
      <c r="CQ35" s="163"/>
      <c r="CR35" s="163">
        <f>CI35+FS36</f>
        <v>43.5</v>
      </c>
      <c r="CS35" s="163"/>
      <c r="CT35" s="163"/>
      <c r="CU35" s="163"/>
      <c r="CV35" s="163"/>
      <c r="CW35" s="163"/>
      <c r="CX35" s="163"/>
      <c r="CY35" s="163"/>
      <c r="CZ35" s="163"/>
      <c r="DA35" s="163"/>
    </row>
    <row r="36" spans="1:105" s="23" customFormat="1" ht="15" customHeight="1">
      <c r="A36" s="10"/>
      <c r="B36" s="154" t="s">
        <v>44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5"/>
      <c r="AO36" s="148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50"/>
      <c r="BI36" s="148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50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</row>
    <row r="37" spans="1:105" s="23" customFormat="1" ht="1.5" customHeight="1" hidden="1">
      <c r="A37" s="11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9"/>
      <c r="AO37" s="151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3"/>
      <c r="BI37" s="151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3"/>
      <c r="CA37" s="95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7"/>
    </row>
    <row r="38" spans="1:105" s="23" customFormat="1" ht="0.75" customHeight="1" hidden="1">
      <c r="A38" s="9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7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4"/>
      <c r="BI38" s="122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4"/>
      <c r="CA38" s="122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4"/>
    </row>
    <row r="39" spans="1:105" s="23" customFormat="1" ht="14.25" customHeight="1">
      <c r="A39" s="9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4"/>
      <c r="BI39" s="122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4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</row>
    <row r="40" spans="1:105" s="49" customFormat="1" ht="15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 t="s">
        <v>47</v>
      </c>
      <c r="BZ40" s="18"/>
      <c r="CA40" s="169">
        <f>CA28+CA35+EE30</f>
        <v>2826.5</v>
      </c>
      <c r="CB40" s="169"/>
      <c r="CC40" s="169"/>
      <c r="CD40" s="169"/>
      <c r="CE40" s="169"/>
      <c r="CF40" s="169"/>
      <c r="CG40" s="169"/>
      <c r="CH40" s="169"/>
      <c r="CI40" s="169">
        <f>CI28+CI35+DR35</f>
        <v>2826.5</v>
      </c>
      <c r="CJ40" s="169"/>
      <c r="CK40" s="169"/>
      <c r="CL40" s="169"/>
      <c r="CM40" s="169"/>
      <c r="CN40" s="169"/>
      <c r="CO40" s="169"/>
      <c r="CP40" s="169"/>
      <c r="CQ40" s="169"/>
      <c r="CR40" s="169">
        <f>CR28+CR35+EH34</f>
        <v>2826.5</v>
      </c>
      <c r="CS40" s="169"/>
      <c r="CT40" s="169"/>
      <c r="CU40" s="169"/>
      <c r="CV40" s="169"/>
      <c r="CW40" s="169"/>
      <c r="CX40" s="169"/>
      <c r="CY40" s="169"/>
      <c r="CZ40" s="169"/>
      <c r="DA40" s="169"/>
    </row>
    <row r="41" ht="13.5" customHeight="1"/>
    <row r="42" spans="1:105" ht="13.5" customHeight="1">
      <c r="A42" s="147" t="s">
        <v>159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</row>
    <row r="43" spans="1:105" ht="13.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</row>
    <row r="44" s="4" customFormat="1" ht="12.75" customHeight="1"/>
    <row r="45" s="4" customFormat="1" ht="12.75" customHeight="1">
      <c r="A45" s="4" t="s">
        <v>48</v>
      </c>
    </row>
    <row r="46" s="4" customFormat="1" ht="12.75" customHeight="1">
      <c r="A46" s="4" t="s">
        <v>49</v>
      </c>
    </row>
    <row r="47" spans="1:94" s="4" customFormat="1" ht="12.75" customHeight="1">
      <c r="A47" s="4" t="s">
        <v>50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</row>
    <row r="48" s="4" customFormat="1" ht="13.5" customHeight="1"/>
    <row r="49" spans="1:94" s="7" customFormat="1" ht="13.5" customHeight="1">
      <c r="A49" s="146" t="s">
        <v>51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>
        <f>CA40+EG39</f>
        <v>2826.5</v>
      </c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</row>
  </sheetData>
  <sheetProtection/>
  <mergeCells count="89">
    <mergeCell ref="CI39:CQ39"/>
    <mergeCell ref="CR39:DA39"/>
    <mergeCell ref="CA27:CH27"/>
    <mergeCell ref="CI27:CQ27"/>
    <mergeCell ref="CR27:DA27"/>
    <mergeCell ref="CA31:CH31"/>
    <mergeCell ref="CI31:CQ31"/>
    <mergeCell ref="CR31:DA31"/>
    <mergeCell ref="CA34:CH34"/>
    <mergeCell ref="CI34:CQ34"/>
    <mergeCell ref="CR34:DA34"/>
    <mergeCell ref="CA35:CH35"/>
    <mergeCell ref="CI35:CQ35"/>
    <mergeCell ref="CR35:DA35"/>
    <mergeCell ref="CA40:CH40"/>
    <mergeCell ref="CI40:CQ40"/>
    <mergeCell ref="CR40:DA40"/>
    <mergeCell ref="CA36:CH36"/>
    <mergeCell ref="CI36:CQ36"/>
    <mergeCell ref="CR36:DA36"/>
    <mergeCell ref="CA39:CH39"/>
    <mergeCell ref="A24:BV24"/>
    <mergeCell ref="CA24:CH24"/>
    <mergeCell ref="CI24:CQ24"/>
    <mergeCell ref="CR24:DA24"/>
    <mergeCell ref="CA29:CH29"/>
    <mergeCell ref="CI29:CQ29"/>
    <mergeCell ref="CR29:DA29"/>
    <mergeCell ref="CR26:DA26"/>
    <mergeCell ref="CA28:CH28"/>
    <mergeCell ref="CI28:CQ28"/>
    <mergeCell ref="CR28:DA28"/>
    <mergeCell ref="CA30:CH30"/>
    <mergeCell ref="CI30:CQ30"/>
    <mergeCell ref="CR30:DA30"/>
    <mergeCell ref="B30:AN30"/>
    <mergeCell ref="AO28:BH28"/>
    <mergeCell ref="BI28:BZ28"/>
    <mergeCell ref="Q29:BS29"/>
    <mergeCell ref="A21:DA21"/>
    <mergeCell ref="A23:DA23"/>
    <mergeCell ref="BI30:BZ30"/>
    <mergeCell ref="A27:AN27"/>
    <mergeCell ref="AO27:BH27"/>
    <mergeCell ref="BI27:BZ27"/>
    <mergeCell ref="AO30:BH30"/>
    <mergeCell ref="AO26:BH26"/>
    <mergeCell ref="BI26:BZ26"/>
    <mergeCell ref="B28:AN28"/>
    <mergeCell ref="CA38:DA38"/>
    <mergeCell ref="B31:AN31"/>
    <mergeCell ref="AO35:BH35"/>
    <mergeCell ref="BI35:BZ35"/>
    <mergeCell ref="B38:AN38"/>
    <mergeCell ref="AO38:BH38"/>
    <mergeCell ref="BI38:BZ38"/>
    <mergeCell ref="B35:AN35"/>
    <mergeCell ref="AO31:BH32"/>
    <mergeCell ref="B37:AN37"/>
    <mergeCell ref="CA26:CH26"/>
    <mergeCell ref="CI26:CQ26"/>
    <mergeCell ref="BM47:CP47"/>
    <mergeCell ref="A49:BL49"/>
    <mergeCell ref="BM49:CP49"/>
    <mergeCell ref="A42:DA43"/>
    <mergeCell ref="BI31:BZ32"/>
    <mergeCell ref="B36:AN36"/>
    <mergeCell ref="AO36:BH37"/>
    <mergeCell ref="BI36:BZ37"/>
    <mergeCell ref="BI34:BZ34"/>
    <mergeCell ref="B33:AN33"/>
    <mergeCell ref="AO33:BH33"/>
    <mergeCell ref="BI33:BZ33"/>
    <mergeCell ref="A11:DA11"/>
    <mergeCell ref="CJ15:DA15"/>
    <mergeCell ref="CJ16:DA17"/>
    <mergeCell ref="CJ18:DA19"/>
    <mergeCell ref="AG16:BR16"/>
    <mergeCell ref="A13:DA13"/>
    <mergeCell ref="AG18:CI18"/>
    <mergeCell ref="CA33:DA33"/>
    <mergeCell ref="AA14:BE14"/>
    <mergeCell ref="B39:AN39"/>
    <mergeCell ref="AO39:BH39"/>
    <mergeCell ref="BI39:BZ39"/>
    <mergeCell ref="B32:AN32"/>
    <mergeCell ref="A26:AN26"/>
    <mergeCell ref="B34:AN34"/>
    <mergeCell ref="AO34:BH3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32"/>
  <sheetViews>
    <sheetView view="pageBreakPreview" zoomScaleSheetLayoutView="100" zoomScalePageLayoutView="0" workbookViewId="0" topLeftCell="A16">
      <selection activeCell="GD13" sqref="GD13"/>
    </sheetView>
  </sheetViews>
  <sheetFormatPr defaultColWidth="0.875" defaultRowHeight="12.75"/>
  <cols>
    <col min="1" max="58" width="0.875" style="3" customWidth="1"/>
    <col min="59" max="59" width="2.00390625" style="3" customWidth="1"/>
    <col min="60" max="16384" width="0.875" style="3" customWidth="1"/>
  </cols>
  <sheetData>
    <row r="1" spans="1:94" s="7" customFormat="1" ht="3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</row>
    <row r="2" spans="1:105" ht="13.5" customHeight="1">
      <c r="A2" s="146" t="s">
        <v>178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</row>
    <row r="3" ht="12.75" customHeight="1"/>
    <row r="4" spans="1:105" ht="13.5" customHeight="1">
      <c r="A4" s="146" t="s">
        <v>160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</row>
    <row r="5" s="4" customFormat="1" ht="12.75" customHeight="1"/>
    <row r="6" spans="1:105" ht="87.75" customHeight="1">
      <c r="A6" s="130" t="s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2"/>
      <c r="AE6" s="130" t="s">
        <v>180</v>
      </c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2"/>
      <c r="AV6" s="130" t="s">
        <v>181</v>
      </c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2"/>
      <c r="BH6" s="130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2"/>
      <c r="BU6" s="130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2"/>
      <c r="CH6" s="130" t="s">
        <v>53</v>
      </c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2"/>
    </row>
    <row r="7" spans="1:105" s="23" customFormat="1" ht="15">
      <c r="A7" s="159">
        <v>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1"/>
      <c r="AE7" s="159">
        <v>2</v>
      </c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1"/>
      <c r="AV7" s="159">
        <v>3</v>
      </c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1"/>
      <c r="BH7" s="159">
        <v>4</v>
      </c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1"/>
      <c r="BU7" s="159">
        <v>5</v>
      </c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1"/>
      <c r="CH7" s="159">
        <v>6</v>
      </c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1"/>
    </row>
    <row r="8" spans="1:105" s="23" customFormat="1" ht="45" customHeight="1">
      <c r="A8" s="20"/>
      <c r="B8" s="174" t="s">
        <v>226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5"/>
      <c r="AE8" s="176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8"/>
      <c r="AV8" s="159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1"/>
      <c r="BH8" s="159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1"/>
      <c r="BU8" s="159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1"/>
      <c r="CH8" s="159">
        <v>0</v>
      </c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1"/>
    </row>
    <row r="9" spans="1:105" s="23" customFormat="1" ht="14.25" customHeight="1">
      <c r="A9" s="20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5"/>
      <c r="AE9" s="173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5"/>
      <c r="AV9" s="159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1"/>
      <c r="BH9" s="159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1"/>
      <c r="BU9" s="159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1"/>
      <c r="CH9" s="159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1"/>
    </row>
    <row r="10" spans="1:105" s="49" customFormat="1" ht="14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 t="s">
        <v>47</v>
      </c>
      <c r="CG10" s="22"/>
      <c r="CH10" s="170">
        <f>CH8+DT9</f>
        <v>0</v>
      </c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2"/>
    </row>
    <row r="11" ht="3" customHeight="1"/>
    <row r="12" spans="1:105" s="6" customFormat="1" ht="12" customHeight="1">
      <c r="A12" s="55" t="s">
        <v>54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</row>
    <row r="13" ht="12.75" customHeight="1"/>
    <row r="14" spans="1:105" s="23" customFormat="1" ht="87.75" customHeight="1">
      <c r="A14" s="130" t="s">
        <v>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2"/>
      <c r="AE14" s="130" t="s">
        <v>58</v>
      </c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2"/>
      <c r="AX14" s="130" t="s">
        <v>57</v>
      </c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2"/>
      <c r="BP14" s="130" t="s">
        <v>56</v>
      </c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2"/>
      <c r="CH14" s="130" t="s">
        <v>55</v>
      </c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05" s="23" customFormat="1" ht="15">
      <c r="A15" s="182">
        <v>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  <c r="AE15" s="182">
        <v>2</v>
      </c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4"/>
      <c r="AX15" s="182">
        <v>3</v>
      </c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4"/>
      <c r="BP15" s="182">
        <v>4</v>
      </c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4"/>
      <c r="CH15" s="182">
        <v>5</v>
      </c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4"/>
    </row>
    <row r="16" spans="1:105" s="23" customFormat="1" ht="30" customHeight="1">
      <c r="A16" s="9"/>
      <c r="B16" s="126" t="s">
        <v>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7"/>
      <c r="AE16" s="179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1"/>
      <c r="AX16" s="159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1"/>
      <c r="BP16" s="159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1"/>
      <c r="CH16" s="159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1"/>
    </row>
    <row r="17" ht="12.75" customHeight="1"/>
    <row r="18" spans="1:105" ht="13.5" customHeight="1">
      <c r="A18" s="146" t="s">
        <v>161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</row>
    <row r="19" ht="12.75" customHeight="1"/>
    <row r="20" spans="1:105" s="23" customFormat="1" ht="87.75" customHeight="1">
      <c r="A20" s="130" t="s">
        <v>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2"/>
      <c r="AE20" s="130" t="s">
        <v>3</v>
      </c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2"/>
      <c r="AV20" s="130" t="s">
        <v>52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2"/>
      <c r="BH20" s="130" t="s">
        <v>59</v>
      </c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2"/>
      <c r="BU20" s="130" t="s">
        <v>29</v>
      </c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2"/>
      <c r="CH20" s="130" t="s">
        <v>60</v>
      </c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2"/>
    </row>
    <row r="21" spans="1:105" s="23" customFormat="1" ht="15">
      <c r="A21" s="159">
        <v>1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1"/>
      <c r="AE21" s="159">
        <v>2</v>
      </c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1"/>
      <c r="AV21" s="159">
        <v>3</v>
      </c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1"/>
      <c r="BH21" s="159">
        <v>4</v>
      </c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1"/>
      <c r="BU21" s="159">
        <v>5</v>
      </c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1"/>
      <c r="CH21" s="159">
        <v>6</v>
      </c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1"/>
    </row>
    <row r="22" spans="1:105" s="23" customFormat="1" ht="30" customHeight="1">
      <c r="A22" s="20"/>
      <c r="B22" s="174" t="s">
        <v>12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5"/>
      <c r="AE22" s="173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5"/>
      <c r="AV22" s="159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1"/>
      <c r="BH22" s="159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1"/>
      <c r="BU22" s="159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1"/>
      <c r="CH22" s="159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1"/>
    </row>
    <row r="23" spans="1:105" s="49" customFormat="1" ht="14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 t="s">
        <v>47</v>
      </c>
      <c r="CG23" s="22"/>
      <c r="CH23" s="170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2"/>
    </row>
    <row r="24" ht="12.75" customHeight="1"/>
    <row r="25" spans="1:105" ht="13.5" customHeight="1">
      <c r="A25" s="146" t="s">
        <v>162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</row>
    <row r="26" ht="12.75" customHeight="1"/>
    <row r="27" spans="1:105" s="23" customFormat="1" ht="60.75" customHeight="1">
      <c r="A27" s="130" t="s">
        <v>1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2"/>
      <c r="AE27" s="130" t="s">
        <v>3</v>
      </c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2"/>
      <c r="AV27" s="130" t="s">
        <v>52</v>
      </c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2"/>
      <c r="BH27" s="130" t="s">
        <v>24</v>
      </c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2"/>
      <c r="BU27" s="130" t="s">
        <v>30</v>
      </c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2"/>
      <c r="CH27" s="130" t="s">
        <v>148</v>
      </c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2"/>
    </row>
    <row r="28" spans="1:105" s="23" customFormat="1" ht="15">
      <c r="A28" s="159">
        <v>1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1"/>
      <c r="AE28" s="159">
        <v>2</v>
      </c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1"/>
      <c r="AV28" s="159">
        <v>3</v>
      </c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1"/>
      <c r="BH28" s="159">
        <v>4</v>
      </c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1"/>
      <c r="BU28" s="159">
        <v>5</v>
      </c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1"/>
      <c r="CH28" s="159">
        <v>6</v>
      </c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1"/>
    </row>
    <row r="29" spans="1:105" s="23" customFormat="1" ht="45" customHeight="1">
      <c r="A29" s="20"/>
      <c r="B29" s="174" t="s">
        <v>61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5"/>
      <c r="AE29" s="173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5"/>
      <c r="AV29" s="159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1"/>
      <c r="BH29" s="159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1"/>
      <c r="BU29" s="159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1"/>
      <c r="CH29" s="159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1"/>
    </row>
    <row r="30" spans="1:105" s="49" customFormat="1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 t="s">
        <v>47</v>
      </c>
      <c r="CG30" s="22"/>
      <c r="CH30" s="170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2"/>
    </row>
    <row r="31" ht="12.75" customHeight="1"/>
    <row r="32" spans="1:104" s="7" customFormat="1" ht="13.5" customHeight="1">
      <c r="A32" s="146" t="s">
        <v>62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>
        <f>CH10+EN14</f>
        <v>0</v>
      </c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8"/>
      <c r="CR32" s="8"/>
      <c r="CS32" s="8"/>
      <c r="CT32" s="8"/>
      <c r="CU32" s="8"/>
      <c r="CV32" s="8"/>
      <c r="CW32" s="8"/>
      <c r="CX32" s="8"/>
      <c r="CY32" s="8"/>
      <c r="CZ32" s="8"/>
    </row>
  </sheetData>
  <sheetProtection/>
  <mergeCells count="84">
    <mergeCell ref="BU29:CG29"/>
    <mergeCell ref="B29:AD29"/>
    <mergeCell ref="AE29:AU29"/>
    <mergeCell ref="AV29:BG29"/>
    <mergeCell ref="BH29:BT29"/>
    <mergeCell ref="A2:DA2"/>
    <mergeCell ref="A4:DA4"/>
    <mergeCell ref="B16:AD16"/>
    <mergeCell ref="A14:AD14"/>
    <mergeCell ref="BP14:CG14"/>
    <mergeCell ref="CH14:DA14"/>
    <mergeCell ref="A15:AD15"/>
    <mergeCell ref="AE15:AW15"/>
    <mergeCell ref="AX15:BO15"/>
    <mergeCell ref="BP15:CG15"/>
    <mergeCell ref="CH15:DA15"/>
    <mergeCell ref="AE14:AW14"/>
    <mergeCell ref="AX14:BO14"/>
    <mergeCell ref="AX16:BO16"/>
    <mergeCell ref="BP16:CG16"/>
    <mergeCell ref="CH16:DA16"/>
    <mergeCell ref="BU21:CG21"/>
    <mergeCell ref="AE20:AU20"/>
    <mergeCell ref="AV20:BG20"/>
    <mergeCell ref="BH20:BT20"/>
    <mergeCell ref="CH20:DA20"/>
    <mergeCell ref="A21:AD21"/>
    <mergeCell ref="AE21:AU21"/>
    <mergeCell ref="AV21:BG21"/>
    <mergeCell ref="BH21:BT21"/>
    <mergeCell ref="AE9:AU9"/>
    <mergeCell ref="AV9:BG9"/>
    <mergeCell ref="A18:DA18"/>
    <mergeCell ref="BH9:BT9"/>
    <mergeCell ref="BU9:CG9"/>
    <mergeCell ref="CH9:DA9"/>
    <mergeCell ref="CH10:DA10"/>
    <mergeCell ref="BU20:CG20"/>
    <mergeCell ref="A20:AD20"/>
    <mergeCell ref="CH7:DA7"/>
    <mergeCell ref="B8:AD8"/>
    <mergeCell ref="AE8:AU8"/>
    <mergeCell ref="AV8:BG8"/>
    <mergeCell ref="BH8:BT8"/>
    <mergeCell ref="BU8:CG8"/>
    <mergeCell ref="AE16:AW16"/>
    <mergeCell ref="AE22:AU22"/>
    <mergeCell ref="AV22:BG22"/>
    <mergeCell ref="A6:AD6"/>
    <mergeCell ref="AE6:AU6"/>
    <mergeCell ref="AV6:BG6"/>
    <mergeCell ref="A7:AD7"/>
    <mergeCell ref="AE7:AU7"/>
    <mergeCell ref="AV7:BG7"/>
    <mergeCell ref="B22:AD22"/>
    <mergeCell ref="B9:AD9"/>
    <mergeCell ref="BH6:BT6"/>
    <mergeCell ref="BU6:CG6"/>
    <mergeCell ref="CH6:DA6"/>
    <mergeCell ref="BH22:BT22"/>
    <mergeCell ref="BU22:CG22"/>
    <mergeCell ref="CH22:DA22"/>
    <mergeCell ref="CH8:DA8"/>
    <mergeCell ref="CH21:DA21"/>
    <mergeCell ref="BH7:BT7"/>
    <mergeCell ref="BU7:CG7"/>
    <mergeCell ref="CH23:DA23"/>
    <mergeCell ref="A25:DA25"/>
    <mergeCell ref="A27:AD27"/>
    <mergeCell ref="AE27:AU27"/>
    <mergeCell ref="AV27:BG27"/>
    <mergeCell ref="BH27:BT27"/>
    <mergeCell ref="BU27:CG27"/>
    <mergeCell ref="CH27:DA27"/>
    <mergeCell ref="BM32:CP32"/>
    <mergeCell ref="A28:AD28"/>
    <mergeCell ref="AE28:AU28"/>
    <mergeCell ref="AV28:BG28"/>
    <mergeCell ref="BH28:BT28"/>
    <mergeCell ref="CH29:DA29"/>
    <mergeCell ref="CH30:DA30"/>
    <mergeCell ref="A32:BL32"/>
    <mergeCell ref="BU28:CG28"/>
    <mergeCell ref="CH28:DA2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Y86"/>
  <sheetViews>
    <sheetView view="pageBreakPreview" zoomScaleSheetLayoutView="100" zoomScalePageLayoutView="0" workbookViewId="0" topLeftCell="A61">
      <selection activeCell="DW81" sqref="DW81"/>
    </sheetView>
  </sheetViews>
  <sheetFormatPr defaultColWidth="0.875" defaultRowHeight="12.75"/>
  <cols>
    <col min="1" max="83" width="0.875" style="3" customWidth="1"/>
    <col min="84" max="84" width="0.37109375" style="3" customWidth="1"/>
    <col min="85" max="85" width="0.875" style="3" hidden="1" customWidth="1"/>
    <col min="86" max="92" width="0.875" style="3" customWidth="1"/>
    <col min="93" max="93" width="0.2421875" style="3" customWidth="1"/>
    <col min="94" max="103" width="0.875" style="3" customWidth="1"/>
    <col min="104" max="104" width="1.875" style="3" customWidth="1"/>
    <col min="105" max="105" width="0.6171875" style="3" customWidth="1"/>
    <col min="106" max="16384" width="0.875" style="3" customWidth="1"/>
  </cols>
  <sheetData>
    <row r="1" s="4" customFormat="1" ht="3" customHeight="1"/>
    <row r="2" spans="1:105" ht="13.5" customHeight="1">
      <c r="A2" s="146" t="s">
        <v>86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</row>
    <row r="3" spans="1:105" ht="13.5" customHeight="1">
      <c r="A3" s="146" t="s">
        <v>63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</row>
    <row r="4" ht="12.75" customHeight="1"/>
    <row r="5" spans="1:105" ht="12.75" customHeight="1">
      <c r="A5" s="146" t="s">
        <v>163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</row>
    <row r="6" ht="15" hidden="1"/>
    <row r="7" spans="1:105" ht="14.25" customHeight="1">
      <c r="A7" s="201" t="s">
        <v>64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</row>
    <row r="8" ht="3" customHeight="1" hidden="1"/>
    <row r="9" spans="1:105" ht="21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H9" s="167">
        <v>2023</v>
      </c>
      <c r="CI9" s="167"/>
      <c r="CJ9" s="167"/>
      <c r="CK9" s="167"/>
      <c r="CL9" s="167"/>
      <c r="CM9" s="167"/>
      <c r="CN9" s="167"/>
      <c r="CO9" s="167"/>
      <c r="CP9" s="167">
        <v>2024</v>
      </c>
      <c r="CQ9" s="167"/>
      <c r="CR9" s="167"/>
      <c r="CS9" s="167"/>
      <c r="CT9" s="167"/>
      <c r="CU9" s="167"/>
      <c r="CV9" s="167">
        <v>2025</v>
      </c>
      <c r="CW9" s="167"/>
      <c r="CX9" s="167"/>
      <c r="CY9" s="167"/>
      <c r="CZ9" s="167"/>
      <c r="DA9" s="167"/>
    </row>
    <row r="10" spans="1:105" s="23" customFormat="1" ht="60" customHeight="1">
      <c r="A10" s="130" t="s">
        <v>0</v>
      </c>
      <c r="B10" s="160"/>
      <c r="C10" s="160"/>
      <c r="D10" s="160"/>
      <c r="E10" s="160"/>
      <c r="F10" s="161"/>
      <c r="G10" s="130" t="s">
        <v>13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2"/>
      <c r="AE10" s="130" t="s">
        <v>9</v>
      </c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2"/>
      <c r="AT10" s="130" t="s">
        <v>68</v>
      </c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2"/>
      <c r="BF10" s="130" t="s">
        <v>69</v>
      </c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2"/>
      <c r="BR10" s="130" t="s">
        <v>150</v>
      </c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2"/>
      <c r="CH10" s="144" t="s">
        <v>70</v>
      </c>
      <c r="CI10" s="144"/>
      <c r="CJ10" s="144"/>
      <c r="CK10" s="144"/>
      <c r="CL10" s="144"/>
      <c r="CM10" s="144"/>
      <c r="CN10" s="144"/>
      <c r="CO10" s="144"/>
      <c r="CP10" s="144" t="s">
        <v>70</v>
      </c>
      <c r="CQ10" s="144"/>
      <c r="CR10" s="144"/>
      <c r="CS10" s="144"/>
      <c r="CT10" s="144"/>
      <c r="CU10" s="144"/>
      <c r="CV10" s="144" t="s">
        <v>70</v>
      </c>
      <c r="CW10" s="144"/>
      <c r="CX10" s="144"/>
      <c r="CY10" s="144"/>
      <c r="CZ10" s="144"/>
      <c r="DA10" s="144"/>
    </row>
    <row r="11" spans="1:106" s="23" customFormat="1" ht="15">
      <c r="A11" s="159">
        <v>1</v>
      </c>
      <c r="B11" s="160"/>
      <c r="C11" s="160"/>
      <c r="D11" s="160"/>
      <c r="E11" s="160"/>
      <c r="F11" s="161"/>
      <c r="G11" s="159">
        <v>2</v>
      </c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1"/>
      <c r="AE11" s="159">
        <v>3</v>
      </c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1"/>
      <c r="AT11" s="159">
        <v>4</v>
      </c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1"/>
      <c r="BF11" s="159">
        <v>5</v>
      </c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1"/>
      <c r="BR11" s="159">
        <v>6</v>
      </c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1"/>
      <c r="CH11" s="168">
        <v>7</v>
      </c>
      <c r="CI11" s="168"/>
      <c r="CJ11" s="168"/>
      <c r="CK11" s="168"/>
      <c r="CL11" s="168"/>
      <c r="CM11" s="168"/>
      <c r="CN11" s="168"/>
      <c r="CO11" s="168"/>
      <c r="CP11" s="168">
        <v>8</v>
      </c>
      <c r="CQ11" s="168"/>
      <c r="CR11" s="168"/>
      <c r="CS11" s="168"/>
      <c r="CT11" s="168"/>
      <c r="CU11" s="168"/>
      <c r="CV11" s="168">
        <v>9</v>
      </c>
      <c r="CW11" s="168"/>
      <c r="CX11" s="168"/>
      <c r="CY11" s="168"/>
      <c r="CZ11" s="168"/>
      <c r="DA11" s="168"/>
      <c r="DB11" s="74"/>
    </row>
    <row r="12" spans="1:105" s="23" customFormat="1" ht="30.75" customHeight="1">
      <c r="A12" s="202">
        <v>1</v>
      </c>
      <c r="B12" s="203"/>
      <c r="C12" s="203"/>
      <c r="D12" s="203"/>
      <c r="E12" s="203"/>
      <c r="F12" s="204"/>
      <c r="G12" s="9"/>
      <c r="H12" s="126" t="s">
        <v>65</v>
      </c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7"/>
      <c r="AE12" s="130" t="s">
        <v>67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2"/>
      <c r="AT12" s="122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22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4"/>
      <c r="BR12" s="122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4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</row>
    <row r="13" spans="1:105" s="23" customFormat="1" ht="75" customHeight="1">
      <c r="A13" s="202">
        <v>2</v>
      </c>
      <c r="B13" s="203"/>
      <c r="C13" s="203"/>
      <c r="D13" s="203"/>
      <c r="E13" s="203"/>
      <c r="F13" s="204"/>
      <c r="G13" s="9"/>
      <c r="H13" s="126" t="s">
        <v>66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7"/>
      <c r="AE13" s="130" t="s">
        <v>10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2"/>
      <c r="AT13" s="122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4"/>
      <c r="BF13" s="122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4"/>
      <c r="BR13" s="122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4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</row>
    <row r="14" spans="1:105" s="23" customFormat="1" ht="45" customHeight="1">
      <c r="A14" s="202">
        <v>3</v>
      </c>
      <c r="B14" s="203"/>
      <c r="C14" s="203"/>
      <c r="D14" s="203"/>
      <c r="E14" s="203"/>
      <c r="F14" s="204"/>
      <c r="G14" s="9"/>
      <c r="H14" s="126" t="s">
        <v>71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7"/>
      <c r="AE14" s="130" t="s">
        <v>67</v>
      </c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2"/>
      <c r="AT14" s="122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4"/>
      <c r="BF14" s="122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4"/>
      <c r="BR14" s="122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4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</row>
    <row r="15" spans="1:105" s="23" customFormat="1" ht="29.25" customHeight="1">
      <c r="A15" s="202" t="s">
        <v>25</v>
      </c>
      <c r="B15" s="203"/>
      <c r="C15" s="203"/>
      <c r="D15" s="203"/>
      <c r="E15" s="203"/>
      <c r="F15" s="204"/>
      <c r="G15" s="9"/>
      <c r="H15" s="193" t="s">
        <v>73</v>
      </c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4"/>
      <c r="AE15" s="212" t="s">
        <v>72</v>
      </c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4"/>
      <c r="AT15" s="122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4"/>
      <c r="BF15" s="122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4"/>
      <c r="BR15" s="122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4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</row>
    <row r="16" spans="1:105" s="23" customFormat="1" ht="15" hidden="1">
      <c r="A16" s="24"/>
      <c r="B16" s="24"/>
      <c r="C16" s="24"/>
      <c r="D16" s="24"/>
      <c r="E16" s="24"/>
      <c r="F16" s="24"/>
      <c r="G16" s="12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6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ht="15">
      <c r="A17" s="201" t="s">
        <v>74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</row>
    <row r="18" ht="3" customHeight="1" hidden="1"/>
    <row r="19" spans="1:105" ht="27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94"/>
      <c r="CH19" s="167">
        <v>2023</v>
      </c>
      <c r="CI19" s="167"/>
      <c r="CJ19" s="167"/>
      <c r="CK19" s="167"/>
      <c r="CL19" s="167"/>
      <c r="CM19" s="167"/>
      <c r="CN19" s="167"/>
      <c r="CO19" s="167"/>
      <c r="CP19" s="167">
        <v>2024</v>
      </c>
      <c r="CQ19" s="167"/>
      <c r="CR19" s="167"/>
      <c r="CS19" s="167"/>
      <c r="CT19" s="167"/>
      <c r="CU19" s="167"/>
      <c r="CV19" s="167">
        <v>2025</v>
      </c>
      <c r="CW19" s="167"/>
      <c r="CX19" s="167"/>
      <c r="CY19" s="167"/>
      <c r="CZ19" s="167"/>
      <c r="DA19" s="167"/>
    </row>
    <row r="20" spans="1:105" s="23" customFormat="1" ht="45" customHeight="1">
      <c r="A20" s="130" t="s">
        <v>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2"/>
      <c r="AE20" s="130" t="s">
        <v>31</v>
      </c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2"/>
      <c r="AX20" s="130" t="s">
        <v>11</v>
      </c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2"/>
      <c r="BP20" s="130" t="s">
        <v>32</v>
      </c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2"/>
      <c r="CH20" s="144" t="s">
        <v>76</v>
      </c>
      <c r="CI20" s="144"/>
      <c r="CJ20" s="144"/>
      <c r="CK20" s="144"/>
      <c r="CL20" s="144"/>
      <c r="CM20" s="144"/>
      <c r="CN20" s="144"/>
      <c r="CO20" s="144"/>
      <c r="CP20" s="144" t="s">
        <v>76</v>
      </c>
      <c r="CQ20" s="144"/>
      <c r="CR20" s="144"/>
      <c r="CS20" s="144"/>
      <c r="CT20" s="144"/>
      <c r="CU20" s="144"/>
      <c r="CV20" s="144" t="s">
        <v>76</v>
      </c>
      <c r="CW20" s="144"/>
      <c r="CX20" s="144"/>
      <c r="CY20" s="144"/>
      <c r="CZ20" s="144"/>
      <c r="DA20" s="144"/>
    </row>
    <row r="21" spans="1:105" s="23" customFormat="1" ht="15">
      <c r="A21" s="182">
        <v>1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182">
        <v>2</v>
      </c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4"/>
      <c r="AX21" s="182">
        <v>3</v>
      </c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4"/>
      <c r="BP21" s="182">
        <v>4</v>
      </c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4"/>
      <c r="CH21" s="221">
        <v>5</v>
      </c>
      <c r="CI21" s="221"/>
      <c r="CJ21" s="221"/>
      <c r="CK21" s="221"/>
      <c r="CL21" s="221"/>
      <c r="CM21" s="221"/>
      <c r="CN21" s="221"/>
      <c r="CO21" s="221"/>
      <c r="CP21" s="221">
        <v>6</v>
      </c>
      <c r="CQ21" s="221"/>
      <c r="CR21" s="221"/>
      <c r="CS21" s="221"/>
      <c r="CT21" s="221"/>
      <c r="CU21" s="221"/>
      <c r="CV21" s="182">
        <v>7</v>
      </c>
      <c r="CW21" s="183"/>
      <c r="CX21" s="183"/>
      <c r="CY21" s="183"/>
      <c r="CZ21" s="183"/>
      <c r="DA21" s="184"/>
    </row>
    <row r="22" spans="1:105" s="23" customFormat="1" ht="45" customHeight="1">
      <c r="A22" s="9"/>
      <c r="B22" s="126" t="s">
        <v>75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7"/>
      <c r="AE22" s="206" t="s">
        <v>277</v>
      </c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8"/>
      <c r="AX22" s="209">
        <v>0.85</v>
      </c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1"/>
      <c r="BP22" s="159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1"/>
      <c r="CH22" s="222">
        <v>6</v>
      </c>
      <c r="CI22" s="222"/>
      <c r="CJ22" s="222"/>
      <c r="CK22" s="222"/>
      <c r="CL22" s="222"/>
      <c r="CM22" s="222"/>
      <c r="CN22" s="222"/>
      <c r="CO22" s="222"/>
      <c r="CP22" s="222">
        <v>6</v>
      </c>
      <c r="CQ22" s="222"/>
      <c r="CR22" s="222"/>
      <c r="CS22" s="222"/>
      <c r="CT22" s="222"/>
      <c r="CU22" s="222"/>
      <c r="CV22" s="222">
        <v>6</v>
      </c>
      <c r="CW22" s="222"/>
      <c r="CX22" s="222"/>
      <c r="CY22" s="222"/>
      <c r="CZ22" s="222"/>
      <c r="DA22" s="222"/>
    </row>
    <row r="23" spans="1:105" s="49" customFormat="1" ht="14.2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195" t="s">
        <v>47</v>
      </c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6"/>
      <c r="CH23" s="223">
        <f>CH22+EV22</f>
        <v>6</v>
      </c>
      <c r="CI23" s="223"/>
      <c r="CJ23" s="223"/>
      <c r="CK23" s="223"/>
      <c r="CL23" s="223"/>
      <c r="CM23" s="223"/>
      <c r="CN23" s="223"/>
      <c r="CO23" s="223"/>
      <c r="CP23" s="223">
        <f>CP22+EA22</f>
        <v>6</v>
      </c>
      <c r="CQ23" s="223"/>
      <c r="CR23" s="223"/>
      <c r="CS23" s="223"/>
      <c r="CT23" s="223"/>
      <c r="CU23" s="223"/>
      <c r="CV23" s="223">
        <f>CV22+FE22</f>
        <v>6</v>
      </c>
      <c r="CW23" s="223"/>
      <c r="CX23" s="223"/>
      <c r="CY23" s="223"/>
      <c r="CZ23" s="223"/>
      <c r="DA23" s="223"/>
    </row>
    <row r="25" spans="1:105" ht="13.5" customHeight="1">
      <c r="A25" s="147" t="s">
        <v>164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</row>
    <row r="26" spans="1:105" ht="13.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</row>
    <row r="27" ht="0.75" customHeight="1"/>
    <row r="28" ht="0.75" customHeight="1"/>
    <row r="29" spans="1:105" ht="23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>
        <v>2023</v>
      </c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>
        <v>2024</v>
      </c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>
        <v>2025</v>
      </c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</row>
    <row r="30" spans="1:105" s="23" customFormat="1" ht="30.75" customHeight="1">
      <c r="A30" s="130" t="s">
        <v>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2"/>
      <c r="AY30" s="130" t="s">
        <v>18</v>
      </c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2"/>
      <c r="BQ30" s="144" t="s">
        <v>77</v>
      </c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30" t="s">
        <v>77</v>
      </c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2"/>
      <c r="CP30" s="144" t="s">
        <v>77</v>
      </c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</row>
    <row r="31" spans="1:105" s="23" customFormat="1" ht="15">
      <c r="A31" s="159">
        <v>2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1"/>
      <c r="AY31" s="159">
        <v>3</v>
      </c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1"/>
      <c r="BQ31" s="168">
        <v>4</v>
      </c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>
        <v>5</v>
      </c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>
        <v>6</v>
      </c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</row>
    <row r="32" spans="1:105" s="23" customFormat="1" ht="36.75" customHeight="1">
      <c r="A32" s="9"/>
      <c r="B32" s="193" t="s">
        <v>151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4"/>
      <c r="AY32" s="122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4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</row>
    <row r="33" spans="1:105" s="23" customFormat="1" ht="15">
      <c r="A33" s="10"/>
      <c r="B33" s="197" t="s">
        <v>44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8"/>
      <c r="AY33" s="148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50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</row>
    <row r="34" spans="1:105" s="23" customFormat="1" ht="15">
      <c r="A34" s="11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200"/>
      <c r="AY34" s="151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</row>
    <row r="35" spans="1:105" s="49" customFormat="1" ht="1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7"/>
      <c r="AZ35" s="31" t="s">
        <v>47</v>
      </c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8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</row>
    <row r="36" spans="1:105" s="19" customFormat="1" ht="15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4"/>
      <c r="AZ36" s="35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</row>
    <row r="37" spans="1:105" ht="13.5" customHeight="1">
      <c r="A37" s="146" t="s">
        <v>162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</row>
    <row r="38" ht="0.75" customHeight="1"/>
    <row r="39" spans="1:105" ht="17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205">
        <v>2023</v>
      </c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>
        <v>2024</v>
      </c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>
        <v>2025</v>
      </c>
      <c r="CS39" s="205"/>
      <c r="CT39" s="205"/>
      <c r="CU39" s="205"/>
      <c r="CV39" s="205"/>
      <c r="CW39" s="205"/>
      <c r="CX39" s="205"/>
      <c r="CY39" s="205"/>
      <c r="CZ39" s="205"/>
      <c r="DA39" s="205"/>
    </row>
    <row r="40" spans="1:105" s="23" customFormat="1" ht="30.75" customHeight="1">
      <c r="A40" s="130" t="s">
        <v>1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2"/>
      <c r="AY40" s="130" t="s">
        <v>18</v>
      </c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2"/>
      <c r="BQ40" s="144" t="s">
        <v>77</v>
      </c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 t="s">
        <v>77</v>
      </c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 t="s">
        <v>77</v>
      </c>
      <c r="CS40" s="144"/>
      <c r="CT40" s="144"/>
      <c r="CU40" s="144"/>
      <c r="CV40" s="144"/>
      <c r="CW40" s="144"/>
      <c r="CX40" s="144"/>
      <c r="CY40" s="144"/>
      <c r="CZ40" s="144"/>
      <c r="DA40" s="144"/>
    </row>
    <row r="41" spans="1:105" s="23" customFormat="1" ht="15">
      <c r="A41" s="159">
        <v>1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1"/>
      <c r="AY41" s="159">
        <v>2</v>
      </c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1"/>
      <c r="BQ41" s="168">
        <v>3</v>
      </c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>
        <v>4</v>
      </c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>
        <v>5</v>
      </c>
      <c r="CS41" s="168"/>
      <c r="CT41" s="168"/>
      <c r="CU41" s="168"/>
      <c r="CV41" s="168"/>
      <c r="CW41" s="168"/>
      <c r="CX41" s="168"/>
      <c r="CY41" s="168"/>
      <c r="CZ41" s="168"/>
      <c r="DA41" s="168"/>
    </row>
    <row r="42" spans="1:105" s="23" customFormat="1" ht="30" customHeight="1">
      <c r="A42" s="9"/>
      <c r="B42" s="193" t="s">
        <v>78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4"/>
      <c r="AY42" s="122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4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</row>
    <row r="43" spans="1:105" s="23" customFormat="1" ht="15">
      <c r="A43" s="10"/>
      <c r="B43" s="197" t="s">
        <v>44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8"/>
      <c r="AY43" s="215">
        <v>1</v>
      </c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7"/>
      <c r="BQ43" s="224">
        <v>8</v>
      </c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>
        <v>8</v>
      </c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>
        <v>8</v>
      </c>
      <c r="CS43" s="224"/>
      <c r="CT43" s="224"/>
      <c r="CU43" s="224"/>
      <c r="CV43" s="224"/>
      <c r="CW43" s="224"/>
      <c r="CX43" s="224"/>
      <c r="CY43" s="224"/>
      <c r="CZ43" s="224"/>
      <c r="DA43" s="224"/>
    </row>
    <row r="44" spans="1:105" s="23" customFormat="1" ht="15">
      <c r="A44" s="11"/>
      <c r="B44" s="199" t="s">
        <v>183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200"/>
      <c r="AY44" s="218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20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</row>
    <row r="45" spans="1:105" s="23" customFormat="1" ht="15">
      <c r="A45" s="9"/>
      <c r="B45" s="193" t="s">
        <v>267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4"/>
      <c r="AY45" s="122">
        <v>1</v>
      </c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4"/>
      <c r="BQ45" s="162">
        <v>41</v>
      </c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>
        <f>BQ45+GC60</f>
        <v>41</v>
      </c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>
        <f>CD45+GN47</f>
        <v>41</v>
      </c>
      <c r="CS45" s="162"/>
      <c r="CT45" s="162"/>
      <c r="CU45" s="162"/>
      <c r="CV45" s="162"/>
      <c r="CW45" s="162"/>
      <c r="CX45" s="162"/>
      <c r="CY45" s="162"/>
      <c r="CZ45" s="162"/>
      <c r="DA45" s="162"/>
    </row>
    <row r="46" spans="1:105" s="23" customFormat="1" ht="15">
      <c r="A46" s="9"/>
      <c r="B46" s="193" t="s">
        <v>182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4"/>
      <c r="AY46" s="122">
        <v>1</v>
      </c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4"/>
      <c r="BQ46" s="162">
        <v>5</v>
      </c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>
        <v>5</v>
      </c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>
        <v>5</v>
      </c>
      <c r="CS46" s="162"/>
      <c r="CT46" s="162"/>
      <c r="CU46" s="162"/>
      <c r="CV46" s="162"/>
      <c r="CW46" s="162"/>
      <c r="CX46" s="162"/>
      <c r="CY46" s="162"/>
      <c r="CZ46" s="162"/>
      <c r="DA46" s="162"/>
    </row>
    <row r="47" spans="1:105" s="23" customFormat="1" ht="15">
      <c r="A47" s="9"/>
      <c r="B47" s="193" t="s">
        <v>270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61"/>
      <c r="AY47" s="122">
        <v>3</v>
      </c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4"/>
      <c r="BQ47" s="162">
        <v>25</v>
      </c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>
        <f>BQ47+EZ50</f>
        <v>25</v>
      </c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>
        <f>CD47+FS47</f>
        <v>25</v>
      </c>
      <c r="CS47" s="162"/>
      <c r="CT47" s="162"/>
      <c r="CU47" s="162"/>
      <c r="CV47" s="162"/>
      <c r="CW47" s="162"/>
      <c r="CX47" s="162"/>
      <c r="CY47" s="162"/>
      <c r="CZ47" s="162"/>
      <c r="DA47" s="162"/>
    </row>
    <row r="48" spans="1:105" s="23" customFormat="1" ht="15" hidden="1">
      <c r="A48" s="9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61"/>
      <c r="AY48" s="59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60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</row>
    <row r="49" spans="1:105" s="23" customFormat="1" ht="15" hidden="1">
      <c r="A49" s="185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7"/>
      <c r="AY49" s="122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60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17"/>
    </row>
    <row r="50" spans="1:105" s="23" customFormat="1" ht="14.25" customHeight="1">
      <c r="A50" s="9"/>
      <c r="B50" s="186" t="s">
        <v>278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62"/>
      <c r="AY50" s="122">
        <v>1</v>
      </c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4"/>
      <c r="BQ50" s="162">
        <v>15.6</v>
      </c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>
        <f>BQ50+FR60</f>
        <v>15.6</v>
      </c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>
        <f>CD50+FL56</f>
        <v>15.6</v>
      </c>
      <c r="CS50" s="162"/>
      <c r="CT50" s="162"/>
      <c r="CU50" s="162"/>
      <c r="CV50" s="162"/>
      <c r="CW50" s="162"/>
      <c r="CX50" s="162"/>
      <c r="CY50" s="162"/>
      <c r="CZ50" s="162"/>
      <c r="DA50" s="162"/>
    </row>
    <row r="51" spans="1:105" s="23" customFormat="1" ht="0.75" customHeight="1" hidden="1">
      <c r="A51" s="185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62"/>
      <c r="AY51" s="122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4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</row>
    <row r="52" spans="1:105" s="23" customFormat="1" ht="0.75" customHeight="1" hidden="1">
      <c r="A52" s="185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7"/>
      <c r="AY52" s="122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4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17"/>
    </row>
    <row r="53" spans="1:105" s="23" customFormat="1" ht="14.25" customHeight="1" hidden="1">
      <c r="A53" s="9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7"/>
      <c r="AY53" s="122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4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</row>
    <row r="54" spans="1:105" s="23" customFormat="1" ht="14.25" customHeight="1">
      <c r="A54" s="9"/>
      <c r="B54" s="186" t="s">
        <v>279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62"/>
      <c r="AY54" s="122">
        <v>1</v>
      </c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4"/>
      <c r="BQ54" s="162">
        <v>15</v>
      </c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>
        <f>BQ54</f>
        <v>15</v>
      </c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>
        <f>CD54</f>
        <v>15</v>
      </c>
      <c r="CS54" s="162"/>
      <c r="CT54" s="162"/>
      <c r="CU54" s="162"/>
      <c r="CV54" s="162"/>
      <c r="CW54" s="162"/>
      <c r="CX54" s="162"/>
      <c r="CY54" s="162"/>
      <c r="CZ54" s="162"/>
      <c r="DA54" s="162"/>
    </row>
    <row r="55" spans="1:105" s="23" customFormat="1" ht="14.25" customHeight="1">
      <c r="A55" s="9"/>
      <c r="B55" s="186" t="s">
        <v>280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62"/>
      <c r="AY55" s="122">
        <v>1</v>
      </c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4"/>
      <c r="BQ55" s="162">
        <v>50</v>
      </c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>
        <f>BQ55</f>
        <v>50</v>
      </c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>
        <v>50</v>
      </c>
      <c r="CS55" s="162"/>
      <c r="CT55" s="162"/>
      <c r="CU55" s="162"/>
      <c r="CV55" s="162"/>
      <c r="CW55" s="162"/>
      <c r="CX55" s="162"/>
      <c r="CY55" s="162"/>
      <c r="CZ55" s="162"/>
      <c r="DA55" s="162"/>
    </row>
    <row r="56" spans="1:155" s="23" customFormat="1" ht="14.25" customHeight="1">
      <c r="A56" s="185" t="s">
        <v>227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7"/>
      <c r="AY56" s="122">
        <v>1</v>
      </c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4"/>
      <c r="BQ56" s="162">
        <v>20</v>
      </c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>
        <f>BQ56+FO56</f>
        <v>20</v>
      </c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>
        <f>CD56+GF47</f>
        <v>20</v>
      </c>
      <c r="CS56" s="162"/>
      <c r="CT56" s="162"/>
      <c r="CU56" s="162"/>
      <c r="CV56" s="162"/>
      <c r="CW56" s="162"/>
      <c r="CX56" s="162"/>
      <c r="CY56" s="162"/>
      <c r="CZ56" s="162"/>
      <c r="DA56" s="162"/>
      <c r="EY56" s="23" t="s">
        <v>281</v>
      </c>
    </row>
    <row r="57" spans="1:105" s="23" customFormat="1" ht="0.75" customHeight="1" hidden="1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1"/>
      <c r="AY57" s="122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4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</row>
    <row r="58" spans="1:105" s="23" customFormat="1" ht="15.75" customHeight="1">
      <c r="A58" s="185" t="s">
        <v>283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7"/>
      <c r="AY58" s="122">
        <v>1</v>
      </c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4"/>
      <c r="BQ58" s="188">
        <v>20</v>
      </c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90"/>
      <c r="CD58" s="188">
        <f>BQ58+EL60</f>
        <v>20</v>
      </c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90"/>
      <c r="CR58" s="188">
        <f>CD58+GJ58</f>
        <v>20</v>
      </c>
      <c r="CS58" s="189"/>
      <c r="CT58" s="189"/>
      <c r="CU58" s="189"/>
      <c r="CV58" s="189"/>
      <c r="CW58" s="189"/>
      <c r="CX58" s="189"/>
      <c r="CY58" s="189"/>
      <c r="CZ58" s="190"/>
      <c r="DA58" s="117">
        <f>SUM(BQ58:CZ58)</f>
        <v>60</v>
      </c>
    </row>
    <row r="59" spans="1:105" s="23" customFormat="1" ht="15.75" customHeight="1">
      <c r="A59" s="185" t="s">
        <v>282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7"/>
      <c r="AY59" s="122">
        <v>1</v>
      </c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4"/>
      <c r="BQ59" s="188">
        <v>10</v>
      </c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90"/>
      <c r="CD59" s="188">
        <f>BQ59+EL61</f>
        <v>10</v>
      </c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90"/>
      <c r="CR59" s="188">
        <f>CD59+GJ59</f>
        <v>10</v>
      </c>
      <c r="CS59" s="189"/>
      <c r="CT59" s="189"/>
      <c r="CU59" s="189"/>
      <c r="CV59" s="189"/>
      <c r="CW59" s="189"/>
      <c r="CX59" s="189"/>
      <c r="CY59" s="189"/>
      <c r="CZ59" s="190"/>
      <c r="DA59" s="117">
        <f>SUM(BQ59:CZ59)</f>
        <v>30</v>
      </c>
    </row>
    <row r="60" spans="1:105" s="23" customFormat="1" ht="15.75" customHeight="1">
      <c r="A60" s="185" t="s">
        <v>235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7"/>
      <c r="AY60" s="122">
        <v>1</v>
      </c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4"/>
      <c r="BQ60" s="122">
        <v>2.5</v>
      </c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4"/>
      <c r="CD60" s="122">
        <f>BQ60+EL62</f>
        <v>2.5</v>
      </c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4"/>
      <c r="CR60" s="122">
        <f>CD60+GJ60</f>
        <v>2.5</v>
      </c>
      <c r="CS60" s="123"/>
      <c r="CT60" s="123"/>
      <c r="CU60" s="123"/>
      <c r="CV60" s="123"/>
      <c r="CW60" s="123"/>
      <c r="CX60" s="123"/>
      <c r="CY60" s="123"/>
      <c r="CZ60" s="124"/>
      <c r="DA60" s="86">
        <f>SUM(BQ60:CZ60)</f>
        <v>7.5</v>
      </c>
    </row>
    <row r="61" spans="1:105" s="23" customFormat="1" ht="0.75" customHeight="1">
      <c r="A61" s="185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7"/>
      <c r="AY61" s="122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4"/>
      <c r="BQ61" s="122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4"/>
      <c r="CD61" s="122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4"/>
      <c r="CR61" s="122">
        <f>CD61+FZ62</f>
        <v>0</v>
      </c>
      <c r="CS61" s="123"/>
      <c r="CT61" s="123"/>
      <c r="CU61" s="123"/>
      <c r="CV61" s="123"/>
      <c r="CW61" s="123"/>
      <c r="CX61" s="123"/>
      <c r="CY61" s="123"/>
      <c r="CZ61" s="124"/>
      <c r="DA61" s="86">
        <f>SUM(BQ61:CZ61)</f>
        <v>0</v>
      </c>
    </row>
    <row r="62" spans="1:105" s="23" customFormat="1" ht="15" customHeight="1">
      <c r="A62" s="227" t="s">
        <v>236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4"/>
      <c r="AY62" s="122">
        <v>1</v>
      </c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4"/>
      <c r="BQ62" s="163">
        <v>1.1</v>
      </c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>
        <f>BQ62+DN62</f>
        <v>1.1</v>
      </c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>
        <f>CD62+FM62</f>
        <v>1.1</v>
      </c>
      <c r="CS62" s="163"/>
      <c r="CT62" s="163"/>
      <c r="CU62" s="163"/>
      <c r="CV62" s="163"/>
      <c r="CW62" s="163"/>
      <c r="CX62" s="163"/>
      <c r="CY62" s="163"/>
      <c r="CZ62" s="163"/>
      <c r="DA62" s="163"/>
    </row>
    <row r="63" spans="1:105" s="49" customFormat="1" ht="15" customHeight="1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7"/>
      <c r="AZ63" s="31" t="s">
        <v>47</v>
      </c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8"/>
      <c r="BQ63" s="225">
        <f>SUM(BQ43:BQ62)</f>
        <v>213.2</v>
      </c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225">
        <f>SUM(CD43:CD62)</f>
        <v>213.2</v>
      </c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225">
        <f>SUM(CR43:CR62)</f>
        <v>213.2</v>
      </c>
      <c r="CS63" s="169"/>
      <c r="CT63" s="169"/>
      <c r="CU63" s="169"/>
      <c r="CV63" s="169"/>
      <c r="CW63" s="169"/>
      <c r="CX63" s="169"/>
      <c r="CY63" s="169"/>
      <c r="CZ63" s="169"/>
      <c r="DA63" s="169"/>
    </row>
    <row r="65" spans="1:105" ht="13.5" customHeight="1">
      <c r="A65" s="147" t="s">
        <v>165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</row>
    <row r="66" spans="1:105" ht="13.5" customHeigh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</row>
    <row r="67" ht="15" hidden="1"/>
    <row r="68" spans="1:105" ht="1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>
        <v>2023</v>
      </c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>
        <v>2024</v>
      </c>
      <c r="CM68" s="167"/>
      <c r="CN68" s="167"/>
      <c r="CO68" s="167"/>
      <c r="CP68" s="167"/>
      <c r="CQ68" s="167"/>
      <c r="CR68" s="167"/>
      <c r="CS68" s="167"/>
      <c r="CT68" s="167"/>
      <c r="CU68" s="167">
        <v>2025</v>
      </c>
      <c r="CV68" s="167"/>
      <c r="CW68" s="167"/>
      <c r="CX68" s="167"/>
      <c r="CY68" s="167"/>
      <c r="CZ68" s="167"/>
      <c r="DA68" s="167"/>
    </row>
    <row r="69" spans="1:105" s="23" customFormat="1" ht="45" customHeight="1">
      <c r="A69" s="130" t="s">
        <v>1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2"/>
      <c r="AO69" s="130" t="s">
        <v>22</v>
      </c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2"/>
      <c r="BG69" s="130" t="s">
        <v>79</v>
      </c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2"/>
      <c r="CA69" s="144" t="s">
        <v>2</v>
      </c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 t="s">
        <v>2</v>
      </c>
      <c r="CM69" s="144"/>
      <c r="CN69" s="144"/>
      <c r="CO69" s="144"/>
      <c r="CP69" s="144"/>
      <c r="CQ69" s="144"/>
      <c r="CR69" s="144"/>
      <c r="CS69" s="144"/>
      <c r="CT69" s="144"/>
      <c r="CU69" s="144" t="s">
        <v>2</v>
      </c>
      <c r="CV69" s="144"/>
      <c r="CW69" s="144"/>
      <c r="CX69" s="144"/>
      <c r="CY69" s="144"/>
      <c r="CZ69" s="144"/>
      <c r="DA69" s="90"/>
    </row>
    <row r="70" spans="1:105" s="23" customFormat="1" ht="14.25" customHeight="1">
      <c r="A70" s="159">
        <v>1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1"/>
      <c r="AO70" s="159">
        <v>2</v>
      </c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1"/>
      <c r="BG70" s="159">
        <v>3</v>
      </c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1"/>
      <c r="CA70" s="168">
        <v>4</v>
      </c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>
        <v>5</v>
      </c>
      <c r="CM70" s="168"/>
      <c r="CN70" s="168"/>
      <c r="CO70" s="168"/>
      <c r="CP70" s="168"/>
      <c r="CQ70" s="168"/>
      <c r="CR70" s="168"/>
      <c r="CS70" s="168"/>
      <c r="CT70" s="168"/>
      <c r="CU70" s="168">
        <v>6</v>
      </c>
      <c r="CV70" s="168"/>
      <c r="CW70" s="168"/>
      <c r="CX70" s="168"/>
      <c r="CY70" s="168"/>
      <c r="CZ70" s="168"/>
      <c r="DA70" s="168"/>
    </row>
    <row r="71" spans="1:105" s="23" customFormat="1" ht="60.75" customHeight="1">
      <c r="A71" s="9"/>
      <c r="B71" s="126" t="s">
        <v>80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7"/>
      <c r="AO71" s="122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4"/>
      <c r="BG71" s="122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4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</row>
    <row r="72" spans="1:105" s="23" customFormat="1" ht="15" customHeight="1">
      <c r="A72" s="10"/>
      <c r="B72" s="154" t="s">
        <v>44</v>
      </c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5"/>
      <c r="AO72" s="148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50"/>
      <c r="BG72" s="148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50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</row>
    <row r="73" spans="1:105" s="49" customFormat="1" ht="14.2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91" t="s">
        <v>47</v>
      </c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2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</row>
    <row r="74" ht="13.5" customHeight="1" hidden="1"/>
    <row r="75" spans="1:105" ht="13.5" customHeight="1">
      <c r="A75" s="147" t="s">
        <v>166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</row>
    <row r="76" spans="1:105" ht="13.5" customHeight="1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</row>
    <row r="77" ht="15" hidden="1"/>
    <row r="78" spans="1:105" ht="15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>
        <v>2023</v>
      </c>
      <c r="CE78" s="167"/>
      <c r="CF78" s="167"/>
      <c r="CG78" s="167"/>
      <c r="CH78" s="167"/>
      <c r="CI78" s="167"/>
      <c r="CJ78" s="167"/>
      <c r="CK78" s="167"/>
      <c r="CL78" s="167"/>
      <c r="CM78" s="167"/>
      <c r="CN78" s="167">
        <v>2024</v>
      </c>
      <c r="CO78" s="167"/>
      <c r="CP78" s="167"/>
      <c r="CQ78" s="167"/>
      <c r="CR78" s="167"/>
      <c r="CS78" s="167"/>
      <c r="CT78" s="167"/>
      <c r="CU78" s="167">
        <v>2025</v>
      </c>
      <c r="CV78" s="167"/>
      <c r="CW78" s="167"/>
      <c r="CX78" s="167"/>
      <c r="CY78" s="167"/>
      <c r="CZ78" s="167"/>
      <c r="DA78" s="167"/>
    </row>
    <row r="79" spans="1:105" s="23" customFormat="1" ht="45.75" customHeight="1">
      <c r="A79" s="130" t="s">
        <v>1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2"/>
      <c r="AE79" s="130" t="s">
        <v>9</v>
      </c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2"/>
      <c r="AV79" s="130" t="s">
        <v>22</v>
      </c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2"/>
      <c r="BL79" s="130" t="s">
        <v>152</v>
      </c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2"/>
      <c r="CD79" s="144" t="s">
        <v>23</v>
      </c>
      <c r="CE79" s="144"/>
      <c r="CF79" s="144"/>
      <c r="CG79" s="144"/>
      <c r="CH79" s="144"/>
      <c r="CI79" s="144"/>
      <c r="CJ79" s="144"/>
      <c r="CK79" s="144"/>
      <c r="CL79" s="144"/>
      <c r="CM79" s="144"/>
      <c r="CN79" s="144" t="s">
        <v>23</v>
      </c>
      <c r="CO79" s="144"/>
      <c r="CP79" s="144"/>
      <c r="CQ79" s="144"/>
      <c r="CR79" s="144"/>
      <c r="CS79" s="144"/>
      <c r="CT79" s="144"/>
      <c r="CU79" s="144" t="s">
        <v>23</v>
      </c>
      <c r="CV79" s="144"/>
      <c r="CW79" s="144"/>
      <c r="CX79" s="144"/>
      <c r="CY79" s="144"/>
      <c r="CZ79" s="144"/>
      <c r="DA79" s="144"/>
    </row>
    <row r="80" spans="1:105" s="23" customFormat="1" ht="15">
      <c r="A80" s="182">
        <v>1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4"/>
      <c r="AE80" s="182">
        <v>2</v>
      </c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4"/>
      <c r="AV80" s="182">
        <v>3</v>
      </c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4"/>
      <c r="BL80" s="182">
        <v>4</v>
      </c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3"/>
      <c r="CC80" s="184"/>
      <c r="CD80" s="221">
        <v>5</v>
      </c>
      <c r="CE80" s="221"/>
      <c r="CF80" s="221"/>
      <c r="CG80" s="221"/>
      <c r="CH80" s="221"/>
      <c r="CI80" s="221"/>
      <c r="CJ80" s="221"/>
      <c r="CK80" s="221"/>
      <c r="CL80" s="221"/>
      <c r="CM80" s="221"/>
      <c r="CN80" s="221">
        <v>6</v>
      </c>
      <c r="CO80" s="221"/>
      <c r="CP80" s="221"/>
      <c r="CQ80" s="221"/>
      <c r="CR80" s="221"/>
      <c r="CS80" s="221"/>
      <c r="CT80" s="221"/>
      <c r="CU80" s="221">
        <v>7</v>
      </c>
      <c r="CV80" s="221"/>
      <c r="CW80" s="221"/>
      <c r="CX80" s="221"/>
      <c r="CY80" s="221"/>
      <c r="CZ80" s="221"/>
      <c r="DA80" s="221"/>
    </row>
    <row r="81" spans="1:105" s="23" customFormat="1" ht="75" customHeight="1">
      <c r="A81" s="9"/>
      <c r="B81" s="126" t="s">
        <v>82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7"/>
      <c r="AE81" s="179" t="s">
        <v>81</v>
      </c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1"/>
      <c r="AV81" s="159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1"/>
      <c r="BL81" s="159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1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</row>
    <row r="82" spans="1:105" s="23" customFormat="1" ht="15">
      <c r="A82" s="9"/>
      <c r="B82" s="126" t="s">
        <v>44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7"/>
      <c r="AE82" s="179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1"/>
      <c r="AV82" s="159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1"/>
      <c r="BL82" s="159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1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8"/>
      <c r="DA82" s="168"/>
    </row>
    <row r="83" spans="1:105" s="23" customFormat="1" ht="15">
      <c r="A83" s="9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7"/>
      <c r="AE83" s="179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1"/>
      <c r="AV83" s="159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1"/>
      <c r="BL83" s="159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1"/>
      <c r="CD83" s="226"/>
      <c r="CE83" s="226"/>
      <c r="CF83" s="226"/>
      <c r="CG83" s="226"/>
      <c r="CH83" s="226"/>
      <c r="CI83" s="226"/>
      <c r="CJ83" s="226"/>
      <c r="CK83" s="226"/>
      <c r="CL83" s="226"/>
      <c r="CM83" s="226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</row>
    <row r="84" spans="1:105" s="49" customFormat="1" ht="13.5" customHeight="1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29"/>
      <c r="AW84" s="29"/>
      <c r="AX84" s="29"/>
      <c r="AY84" s="29"/>
      <c r="AZ84" s="29"/>
      <c r="BA84" s="29"/>
      <c r="BB84" s="29"/>
      <c r="BC84" s="29"/>
      <c r="BD84" s="29"/>
      <c r="BE84" s="15"/>
      <c r="BF84" s="15"/>
      <c r="BG84" s="15"/>
      <c r="BH84" s="15"/>
      <c r="BI84" s="15"/>
      <c r="BJ84" s="15"/>
      <c r="BK84" s="15"/>
      <c r="BM84" s="15"/>
      <c r="BN84" s="15"/>
      <c r="BO84" s="15"/>
      <c r="BP84" s="15"/>
      <c r="BQ84" s="15"/>
      <c r="BR84" s="15"/>
      <c r="BS84" s="15"/>
      <c r="BT84" s="15"/>
      <c r="BU84" s="15"/>
      <c r="BV84" s="29"/>
      <c r="BW84" s="29"/>
      <c r="BX84" s="29"/>
      <c r="BY84" s="29"/>
      <c r="BZ84" s="29"/>
      <c r="CA84" s="29"/>
      <c r="CB84" s="15" t="s">
        <v>47</v>
      </c>
      <c r="CC84" s="30"/>
      <c r="CD84" s="223"/>
      <c r="CE84" s="223"/>
      <c r="CF84" s="223"/>
      <c r="CG84" s="223"/>
      <c r="CH84" s="223"/>
      <c r="CI84" s="223"/>
      <c r="CJ84" s="223"/>
      <c r="CK84" s="223"/>
      <c r="CL84" s="223"/>
      <c r="CM84" s="223"/>
      <c r="CN84" s="228"/>
      <c r="CO84" s="228"/>
      <c r="CP84" s="228"/>
      <c r="CQ84" s="228"/>
      <c r="CR84" s="228"/>
      <c r="CS84" s="228"/>
      <c r="CT84" s="228"/>
      <c r="CU84" s="170"/>
      <c r="CV84" s="171"/>
      <c r="CW84" s="171"/>
      <c r="CX84" s="171"/>
      <c r="CY84" s="171"/>
      <c r="CZ84" s="171"/>
      <c r="DA84" s="172"/>
    </row>
    <row r="85" ht="15" hidden="1"/>
    <row r="86" spans="1:104" s="7" customFormat="1" ht="13.5" customHeight="1">
      <c r="A86" s="146" t="s">
        <v>251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8"/>
      <c r="CR86" s="146"/>
      <c r="CS86" s="146"/>
      <c r="CT86" s="146"/>
      <c r="CU86" s="146"/>
      <c r="CV86" s="146"/>
      <c r="CW86" s="146"/>
      <c r="CX86" s="146"/>
      <c r="CY86" s="146"/>
      <c r="CZ86" s="146"/>
    </row>
  </sheetData>
  <sheetProtection/>
  <mergeCells count="309">
    <mergeCell ref="CD84:CM84"/>
    <mergeCell ref="CN84:CT84"/>
    <mergeCell ref="CU84:DA84"/>
    <mergeCell ref="CD81:CM81"/>
    <mergeCell ref="CN81:CT81"/>
    <mergeCell ref="A61:AX61"/>
    <mergeCell ref="AY61:BP61"/>
    <mergeCell ref="BQ61:CC61"/>
    <mergeCell ref="CD61:CQ61"/>
    <mergeCell ref="CR61:CZ61"/>
    <mergeCell ref="CD80:CM80"/>
    <mergeCell ref="CN80:CT80"/>
    <mergeCell ref="CU80:DA80"/>
    <mergeCell ref="A60:AX60"/>
    <mergeCell ref="AY60:BP60"/>
    <mergeCell ref="BQ60:CC60"/>
    <mergeCell ref="CD60:CQ60"/>
    <mergeCell ref="CR60:CZ60"/>
    <mergeCell ref="A62:AX62"/>
    <mergeCell ref="CU72:DA72"/>
    <mergeCell ref="CU81:DA81"/>
    <mergeCell ref="A79:AD79"/>
    <mergeCell ref="BL81:CC81"/>
    <mergeCell ref="AE81:AU81"/>
    <mergeCell ref="CD83:CM83"/>
    <mergeCell ref="CN83:CT83"/>
    <mergeCell ref="CU83:DA83"/>
    <mergeCell ref="CD79:CM79"/>
    <mergeCell ref="CN79:CT79"/>
    <mergeCell ref="CU79:DA79"/>
    <mergeCell ref="CL73:CT73"/>
    <mergeCell ref="CU73:DA73"/>
    <mergeCell ref="CD78:CM78"/>
    <mergeCell ref="CN78:CT78"/>
    <mergeCell ref="CU78:DA78"/>
    <mergeCell ref="CA73:CK73"/>
    <mergeCell ref="CA69:CK69"/>
    <mergeCell ref="CL69:CT69"/>
    <mergeCell ref="CU69:CZ69"/>
    <mergeCell ref="CA70:CK70"/>
    <mergeCell ref="CL70:CT70"/>
    <mergeCell ref="CU70:DA70"/>
    <mergeCell ref="BQ63:CC63"/>
    <mergeCell ref="CD63:CQ63"/>
    <mergeCell ref="CR63:DA63"/>
    <mergeCell ref="A68:BZ68"/>
    <mergeCell ref="CA68:CK68"/>
    <mergeCell ref="CL68:CT68"/>
    <mergeCell ref="CU68:DA68"/>
    <mergeCell ref="A65:DA66"/>
    <mergeCell ref="BQ56:CC56"/>
    <mergeCell ref="CD56:CQ56"/>
    <mergeCell ref="CR56:DA56"/>
    <mergeCell ref="BQ62:CC62"/>
    <mergeCell ref="CD62:CQ62"/>
    <mergeCell ref="CR62:DA62"/>
    <mergeCell ref="BQ47:CC47"/>
    <mergeCell ref="CD47:CQ47"/>
    <mergeCell ref="CR47:DA47"/>
    <mergeCell ref="BQ50:CC50"/>
    <mergeCell ref="CD50:CQ50"/>
    <mergeCell ref="CR50:DA50"/>
    <mergeCell ref="BQ45:CC45"/>
    <mergeCell ref="CD45:CQ45"/>
    <mergeCell ref="CR45:DA45"/>
    <mergeCell ref="BQ46:CC46"/>
    <mergeCell ref="CD46:CQ46"/>
    <mergeCell ref="CR46:DA46"/>
    <mergeCell ref="CB31:CO31"/>
    <mergeCell ref="CP31:DA31"/>
    <mergeCell ref="BQ42:CC42"/>
    <mergeCell ref="CD42:CQ42"/>
    <mergeCell ref="CR42:DA42"/>
    <mergeCell ref="BQ43:CC44"/>
    <mergeCell ref="CD43:CQ44"/>
    <mergeCell ref="CR43:DA44"/>
    <mergeCell ref="CD40:CQ40"/>
    <mergeCell ref="CR40:DA40"/>
    <mergeCell ref="CP23:CU23"/>
    <mergeCell ref="CV23:DA23"/>
    <mergeCell ref="CP33:DA34"/>
    <mergeCell ref="BQ35:CA35"/>
    <mergeCell ref="CB35:CO35"/>
    <mergeCell ref="CP35:DA35"/>
    <mergeCell ref="BQ29:CA29"/>
    <mergeCell ref="CB29:CO29"/>
    <mergeCell ref="CP29:DA29"/>
    <mergeCell ref="BQ31:CA31"/>
    <mergeCell ref="BQ30:CA30"/>
    <mergeCell ref="CP30:DA30"/>
    <mergeCell ref="CH21:CO21"/>
    <mergeCell ref="CP21:CU21"/>
    <mergeCell ref="CV21:DA21"/>
    <mergeCell ref="CH22:CO22"/>
    <mergeCell ref="CP22:CU22"/>
    <mergeCell ref="CV22:DA22"/>
    <mergeCell ref="CB30:CO30"/>
    <mergeCell ref="CH23:CO23"/>
    <mergeCell ref="CP20:CU20"/>
    <mergeCell ref="CV20:DA20"/>
    <mergeCell ref="A19:CF19"/>
    <mergeCell ref="CH19:CO19"/>
    <mergeCell ref="CP19:CU19"/>
    <mergeCell ref="CV19:DA19"/>
    <mergeCell ref="CH14:CO14"/>
    <mergeCell ref="CP14:CU14"/>
    <mergeCell ref="CV14:DA14"/>
    <mergeCell ref="CH15:CO15"/>
    <mergeCell ref="CP15:CU15"/>
    <mergeCell ref="CV15:DA15"/>
    <mergeCell ref="A9:CF9"/>
    <mergeCell ref="CP11:CU11"/>
    <mergeCell ref="CV11:DA11"/>
    <mergeCell ref="CH11:CO11"/>
    <mergeCell ref="CH12:CO12"/>
    <mergeCell ref="CP12:CU12"/>
    <mergeCell ref="CV12:DA12"/>
    <mergeCell ref="CH10:CO10"/>
    <mergeCell ref="CP10:CU10"/>
    <mergeCell ref="CV10:DA10"/>
    <mergeCell ref="CH9:CO9"/>
    <mergeCell ref="CP9:CU9"/>
    <mergeCell ref="CV9:DA9"/>
    <mergeCell ref="CR86:CZ86"/>
    <mergeCell ref="A56:AX56"/>
    <mergeCell ref="AY56:BP56"/>
    <mergeCell ref="BQ49:CZ49"/>
    <mergeCell ref="B50:AW50"/>
    <mergeCell ref="AY50:BP50"/>
    <mergeCell ref="A52:AX52"/>
    <mergeCell ref="BQ52:CZ52"/>
    <mergeCell ref="AY49:BO49"/>
    <mergeCell ref="A51:AW51"/>
    <mergeCell ref="BQ48:DA48"/>
    <mergeCell ref="B53:AX53"/>
    <mergeCell ref="BQ53:DA53"/>
    <mergeCell ref="AY53:BP53"/>
    <mergeCell ref="B47:AW47"/>
    <mergeCell ref="B48:AW48"/>
    <mergeCell ref="A49:AX49"/>
    <mergeCell ref="AY47:BP47"/>
    <mergeCell ref="AZ48:BO48"/>
    <mergeCell ref="AY52:BP52"/>
    <mergeCell ref="AT10:BE10"/>
    <mergeCell ref="A25:DA26"/>
    <mergeCell ref="B43:AX43"/>
    <mergeCell ref="AY43:BP44"/>
    <mergeCell ref="B44:AX44"/>
    <mergeCell ref="BF10:BQ10"/>
    <mergeCell ref="BF11:BQ11"/>
    <mergeCell ref="BR11:CG11"/>
    <mergeCell ref="BR10:CG10"/>
    <mergeCell ref="A10:F10"/>
    <mergeCell ref="G10:AD10"/>
    <mergeCell ref="AE10:AS10"/>
    <mergeCell ref="BR12:CG12"/>
    <mergeCell ref="A12:F12"/>
    <mergeCell ref="H12:AD12"/>
    <mergeCell ref="A11:F11"/>
    <mergeCell ref="AT12:BE12"/>
    <mergeCell ref="BF12:BQ12"/>
    <mergeCell ref="AE12:AS12"/>
    <mergeCell ref="G11:AD11"/>
    <mergeCell ref="AE11:AS11"/>
    <mergeCell ref="AT11:BE11"/>
    <mergeCell ref="A39:AX39"/>
    <mergeCell ref="AY39:BP39"/>
    <mergeCell ref="BQ39:CC39"/>
    <mergeCell ref="B42:AX42"/>
    <mergeCell ref="AY42:BP42"/>
    <mergeCell ref="AT14:BE14"/>
    <mergeCell ref="BF13:BQ13"/>
    <mergeCell ref="A13:F13"/>
    <mergeCell ref="H13:AD13"/>
    <mergeCell ref="AT13:BE13"/>
    <mergeCell ref="AE13:AS13"/>
    <mergeCell ref="CD39:CQ39"/>
    <mergeCell ref="BR13:CG13"/>
    <mergeCell ref="BF14:BQ14"/>
    <mergeCell ref="BR14:CG14"/>
    <mergeCell ref="AE15:AS15"/>
    <mergeCell ref="A21:AD21"/>
    <mergeCell ref="AE21:AW21"/>
    <mergeCell ref="A14:F14"/>
    <mergeCell ref="H14:AD14"/>
    <mergeCell ref="CH13:CO13"/>
    <mergeCell ref="CP13:CU13"/>
    <mergeCell ref="CV13:DA13"/>
    <mergeCell ref="A30:AX30"/>
    <mergeCell ref="A20:AD20"/>
    <mergeCell ref="AE20:AW20"/>
    <mergeCell ref="AX20:BO20"/>
    <mergeCell ref="BP20:CG20"/>
    <mergeCell ref="B22:AD22"/>
    <mergeCell ref="AE22:AW22"/>
    <mergeCell ref="AX22:BO22"/>
    <mergeCell ref="BP22:CG22"/>
    <mergeCell ref="A29:AX29"/>
    <mergeCell ref="AY29:BP29"/>
    <mergeCell ref="CB33:CO34"/>
    <mergeCell ref="CR39:DA39"/>
    <mergeCell ref="BQ32:CA32"/>
    <mergeCell ref="CB32:CO32"/>
    <mergeCell ref="CP32:DA32"/>
    <mergeCell ref="BR15:CG15"/>
    <mergeCell ref="BF15:BQ15"/>
    <mergeCell ref="AY31:BP31"/>
    <mergeCell ref="AY30:BP30"/>
    <mergeCell ref="CH20:CO20"/>
    <mergeCell ref="A2:DA2"/>
    <mergeCell ref="A5:DA5"/>
    <mergeCell ref="A3:DA3"/>
    <mergeCell ref="A7:DA7"/>
    <mergeCell ref="AX21:BO21"/>
    <mergeCell ref="A17:DA17"/>
    <mergeCell ref="AT15:BE15"/>
    <mergeCell ref="AE14:AS14"/>
    <mergeCell ref="A15:F15"/>
    <mergeCell ref="H15:AD15"/>
    <mergeCell ref="B33:AX33"/>
    <mergeCell ref="B34:AX34"/>
    <mergeCell ref="AY45:BP45"/>
    <mergeCell ref="BQ40:CC40"/>
    <mergeCell ref="A37:DA37"/>
    <mergeCell ref="A40:AX40"/>
    <mergeCell ref="AY40:BP40"/>
    <mergeCell ref="A41:AX41"/>
    <mergeCell ref="AY41:BP41"/>
    <mergeCell ref="BQ33:CA34"/>
    <mergeCell ref="B46:AX46"/>
    <mergeCell ref="AY46:BP46"/>
    <mergeCell ref="BP21:CG21"/>
    <mergeCell ref="BP23:CG23"/>
    <mergeCell ref="A31:AX31"/>
    <mergeCell ref="BQ41:CC41"/>
    <mergeCell ref="CD41:CQ41"/>
    <mergeCell ref="B32:AX32"/>
    <mergeCell ref="AY32:BP32"/>
    <mergeCell ref="AY33:BP34"/>
    <mergeCell ref="CR41:DA41"/>
    <mergeCell ref="AY51:BP51"/>
    <mergeCell ref="B45:AX45"/>
    <mergeCell ref="BL79:CC79"/>
    <mergeCell ref="BG70:BZ70"/>
    <mergeCell ref="AE79:AU79"/>
    <mergeCell ref="AV79:BK79"/>
    <mergeCell ref="BQ51:DA51"/>
    <mergeCell ref="A57:AX57"/>
    <mergeCell ref="A69:AN69"/>
    <mergeCell ref="A86:BL86"/>
    <mergeCell ref="BM86:CP86"/>
    <mergeCell ref="B71:AN71"/>
    <mergeCell ref="AO71:BF71"/>
    <mergeCell ref="BG71:BZ71"/>
    <mergeCell ref="A80:AD80"/>
    <mergeCell ref="AE80:AU80"/>
    <mergeCell ref="AV80:BK80"/>
    <mergeCell ref="BL80:CC80"/>
    <mergeCell ref="CA71:CK71"/>
    <mergeCell ref="AE83:AU83"/>
    <mergeCell ref="BG72:BZ72"/>
    <mergeCell ref="BL83:CC83"/>
    <mergeCell ref="B81:AD81"/>
    <mergeCell ref="AV81:BK81"/>
    <mergeCell ref="B83:AD83"/>
    <mergeCell ref="AV83:BK83"/>
    <mergeCell ref="A78:CC78"/>
    <mergeCell ref="B82:AD82"/>
    <mergeCell ref="AE82:AU82"/>
    <mergeCell ref="A70:AN70"/>
    <mergeCell ref="AO70:BF70"/>
    <mergeCell ref="A75:DA76"/>
    <mergeCell ref="B72:AN72"/>
    <mergeCell ref="BG73:BZ73"/>
    <mergeCell ref="AO72:BF72"/>
    <mergeCell ref="CL71:CT71"/>
    <mergeCell ref="CU71:DA71"/>
    <mergeCell ref="CA72:CK72"/>
    <mergeCell ref="CL72:CT72"/>
    <mergeCell ref="AV82:BK82"/>
    <mergeCell ref="BL82:CC82"/>
    <mergeCell ref="CD82:CM82"/>
    <mergeCell ref="CN82:CT82"/>
    <mergeCell ref="CU82:DA82"/>
    <mergeCell ref="AY57:BP57"/>
    <mergeCell ref="BQ57:DA57"/>
    <mergeCell ref="AY62:BP62"/>
    <mergeCell ref="AO69:BF69"/>
    <mergeCell ref="BG69:BZ69"/>
    <mergeCell ref="B54:AW54"/>
    <mergeCell ref="AY54:BP54"/>
    <mergeCell ref="BQ54:CC54"/>
    <mergeCell ref="CD54:CQ54"/>
    <mergeCell ref="CR54:DA54"/>
    <mergeCell ref="B55:AW55"/>
    <mergeCell ref="AY55:BP55"/>
    <mergeCell ref="BQ55:CC55"/>
    <mergeCell ref="CD55:CQ55"/>
    <mergeCell ref="CR55:DA55"/>
    <mergeCell ref="A59:AX59"/>
    <mergeCell ref="AY59:BP59"/>
    <mergeCell ref="BQ59:CC59"/>
    <mergeCell ref="CD59:CQ59"/>
    <mergeCell ref="CR59:CZ59"/>
    <mergeCell ref="A58:AX58"/>
    <mergeCell ref="AY58:BP58"/>
    <mergeCell ref="BQ58:CC58"/>
    <mergeCell ref="CD58:CQ58"/>
    <mergeCell ref="CR58:CZ5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Z73"/>
  <sheetViews>
    <sheetView view="pageBreakPreview" zoomScaleSheetLayoutView="100" zoomScalePageLayoutView="0" workbookViewId="0" topLeftCell="A49">
      <selection activeCell="BZ26" sqref="BZ26"/>
    </sheetView>
  </sheetViews>
  <sheetFormatPr defaultColWidth="0.875" defaultRowHeight="12.75"/>
  <cols>
    <col min="1" max="77" width="0.875" style="3" customWidth="1"/>
    <col min="78" max="78" width="0.12890625" style="3" customWidth="1"/>
    <col min="79" max="79" width="0.875" style="3" customWidth="1"/>
    <col min="80" max="80" width="0.2421875" style="3" customWidth="1"/>
    <col min="81" max="81" width="0.12890625" style="3" customWidth="1"/>
    <col min="82" max="86" width="0.875" style="3" customWidth="1"/>
    <col min="87" max="87" width="1.00390625" style="3" customWidth="1"/>
    <col min="88" max="88" width="0.74609375" style="3" customWidth="1"/>
    <col min="89" max="89" width="0.875" style="3" hidden="1" customWidth="1"/>
    <col min="90" max="91" width="0.875" style="3" customWidth="1"/>
    <col min="92" max="92" width="1.00390625" style="3" customWidth="1"/>
    <col min="93" max="95" width="0.875" style="3" customWidth="1"/>
    <col min="96" max="96" width="1.75390625" style="3" customWidth="1"/>
    <col min="97" max="104" width="0.875" style="3" customWidth="1"/>
    <col min="105" max="105" width="1.75390625" style="3" customWidth="1"/>
    <col min="106" max="16384" width="0.875" style="3" customWidth="1"/>
  </cols>
  <sheetData>
    <row r="1" spans="2:104" ht="13.5" customHeight="1">
      <c r="B1" s="146" t="s">
        <v>87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</row>
    <row r="2" spans="2:104" ht="13.5" customHeight="1">
      <c r="B2" s="146" t="s">
        <v>85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</row>
    <row r="3" ht="12.75" customHeight="1"/>
    <row r="4" spans="1:105" ht="13.5" customHeight="1">
      <c r="A4" s="147" t="s">
        <v>167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</row>
    <row r="5" spans="1:105" ht="13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</row>
    <row r="6" spans="1:105" ht="1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>
        <v>2023</v>
      </c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>
        <v>2024</v>
      </c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>
        <v>2025</v>
      </c>
      <c r="CS6" s="167"/>
      <c r="CT6" s="167"/>
      <c r="CU6" s="167"/>
      <c r="CV6" s="167"/>
      <c r="CW6" s="167"/>
      <c r="CX6" s="167"/>
      <c r="CY6" s="167"/>
      <c r="CZ6" s="167"/>
      <c r="DA6" s="167"/>
    </row>
    <row r="7" spans="1:105" ht="45" customHeight="1">
      <c r="A7" s="130" t="s">
        <v>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2"/>
      <c r="AY7" s="130" t="s">
        <v>18</v>
      </c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2"/>
      <c r="BQ7" s="144" t="s">
        <v>153</v>
      </c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 t="s">
        <v>153</v>
      </c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 t="s">
        <v>153</v>
      </c>
      <c r="CS7" s="144"/>
      <c r="CT7" s="144"/>
      <c r="CU7" s="144"/>
      <c r="CV7" s="144"/>
      <c r="CW7" s="144"/>
      <c r="CX7" s="144"/>
      <c r="CY7" s="144"/>
      <c r="CZ7" s="144"/>
      <c r="DA7" s="144"/>
    </row>
    <row r="8" spans="1:105" ht="14.25" customHeight="1">
      <c r="A8" s="159">
        <v>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1"/>
      <c r="AY8" s="159">
        <v>3</v>
      </c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1"/>
      <c r="BQ8" s="159">
        <v>4</v>
      </c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1"/>
      <c r="CE8" s="159">
        <v>5</v>
      </c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1"/>
      <c r="CR8" s="159">
        <v>6</v>
      </c>
      <c r="CS8" s="160"/>
      <c r="CT8" s="160"/>
      <c r="CU8" s="160"/>
      <c r="CV8" s="160"/>
      <c r="CW8" s="160"/>
      <c r="CX8" s="160"/>
      <c r="CY8" s="160"/>
      <c r="CZ8" s="160"/>
      <c r="DA8" s="161"/>
    </row>
    <row r="9" spans="1:105" ht="14.25" customHeight="1">
      <c r="A9" s="9"/>
      <c r="B9" s="193" t="s">
        <v>83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122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4"/>
      <c r="BQ9" s="122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4"/>
      <c r="CE9" s="122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4"/>
      <c r="CR9" s="122"/>
      <c r="CS9" s="123"/>
      <c r="CT9" s="123"/>
      <c r="CU9" s="123"/>
      <c r="CV9" s="123"/>
      <c r="CW9" s="123"/>
      <c r="CX9" s="123"/>
      <c r="CY9" s="123"/>
      <c r="CZ9" s="123"/>
      <c r="DA9" s="124"/>
    </row>
    <row r="10" spans="1:105" ht="14.25" customHeight="1">
      <c r="A10" s="10"/>
      <c r="B10" s="197" t="s">
        <v>84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8"/>
      <c r="AY10" s="148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50"/>
      <c r="BQ10" s="122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4"/>
      <c r="CE10" s="122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4"/>
      <c r="CR10" s="122"/>
      <c r="CS10" s="123"/>
      <c r="CT10" s="123"/>
      <c r="CU10" s="123"/>
      <c r="CV10" s="123"/>
      <c r="CW10" s="123"/>
      <c r="CX10" s="123"/>
      <c r="CY10" s="123"/>
      <c r="CZ10" s="123"/>
      <c r="DA10" s="124"/>
    </row>
    <row r="11" spans="1:105" ht="13.5" customHeight="1">
      <c r="A11" s="9"/>
      <c r="B11" s="193" t="s">
        <v>222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4"/>
      <c r="AY11" s="122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4"/>
      <c r="BQ11" s="122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4"/>
      <c r="CE11" s="122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4"/>
      <c r="CR11" s="122"/>
      <c r="CS11" s="123"/>
      <c r="CT11" s="123"/>
      <c r="CU11" s="123"/>
      <c r="CV11" s="123"/>
      <c r="CW11" s="123"/>
      <c r="CX11" s="123"/>
      <c r="CY11" s="123"/>
      <c r="CZ11" s="123"/>
      <c r="DA11" s="124"/>
    </row>
    <row r="12" spans="1:105" ht="13.5" customHeight="1">
      <c r="A12" s="9"/>
      <c r="B12" s="193" t="s">
        <v>223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4"/>
      <c r="AY12" s="122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4"/>
      <c r="BQ12" s="122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4"/>
      <c r="CE12" s="122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4"/>
      <c r="CR12" s="122"/>
      <c r="CS12" s="123"/>
      <c r="CT12" s="123"/>
      <c r="CU12" s="123"/>
      <c r="CV12" s="123"/>
      <c r="CW12" s="123"/>
      <c r="CX12" s="123"/>
      <c r="CY12" s="123"/>
      <c r="CZ12" s="123"/>
      <c r="DA12" s="124"/>
    </row>
    <row r="13" spans="1:105" ht="14.25" customHeight="1">
      <c r="A13" s="9"/>
      <c r="B13" s="193" t="s">
        <v>268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4"/>
      <c r="AY13" s="122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4"/>
      <c r="BQ13" s="188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90"/>
      <c r="CE13" s="188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90"/>
      <c r="CR13" s="188"/>
      <c r="CS13" s="189"/>
      <c r="CT13" s="189"/>
      <c r="CU13" s="189"/>
      <c r="CV13" s="189"/>
      <c r="CW13" s="189"/>
      <c r="CX13" s="189"/>
      <c r="CY13" s="189"/>
      <c r="CZ13" s="189"/>
      <c r="DA13" s="190"/>
    </row>
    <row r="14" spans="1:105" s="19" customFormat="1" ht="14.2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29"/>
      <c r="AY14" s="195" t="s">
        <v>47</v>
      </c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223">
        <f>BQ12+BQ13+EB13</f>
        <v>0</v>
      </c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>
        <f>SUM(CE13)</f>
        <v>0</v>
      </c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>
        <f>SUM(CR13)</f>
        <v>0</v>
      </c>
      <c r="CS14" s="223"/>
      <c r="CT14" s="223"/>
      <c r="CU14" s="223"/>
      <c r="CV14" s="223"/>
      <c r="CW14" s="223"/>
      <c r="CX14" s="223"/>
      <c r="CY14" s="223"/>
      <c r="CZ14" s="223"/>
      <c r="DA14" s="223"/>
    </row>
    <row r="15" spans="1:105" s="19" customFormat="1" ht="12.75" customHeigh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32"/>
      <c r="BJ15" s="32"/>
      <c r="BK15" s="32"/>
      <c r="BL15" s="32"/>
      <c r="BM15" s="32"/>
      <c r="BN15" s="32"/>
      <c r="BO15" s="32"/>
      <c r="BQ15" s="32"/>
      <c r="BR15" s="32"/>
      <c r="BS15" s="32"/>
      <c r="BT15" s="32"/>
      <c r="BU15" s="32"/>
      <c r="BV15" s="32"/>
      <c r="BW15" s="32"/>
      <c r="BX15" s="32"/>
      <c r="BY15" s="32"/>
      <c r="BZ15" s="40"/>
      <c r="CA15" s="40"/>
      <c r="CB15" s="40"/>
      <c r="CC15" s="40"/>
      <c r="CD15" s="40"/>
      <c r="CE15" s="40"/>
      <c r="CF15" s="32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</row>
    <row r="16" spans="1:105" ht="13.5" customHeight="1">
      <c r="A16" s="147" t="s">
        <v>168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</row>
    <row r="17" spans="1:105" ht="13.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</row>
    <row r="18" spans="1:105" ht="16.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>
        <v>2023</v>
      </c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>
        <v>2024</v>
      </c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>
        <v>2025</v>
      </c>
      <c r="CS18" s="167"/>
      <c r="CT18" s="167"/>
      <c r="CU18" s="167"/>
      <c r="CV18" s="167"/>
      <c r="CW18" s="167"/>
      <c r="CX18" s="167"/>
      <c r="CY18" s="167"/>
      <c r="CZ18" s="167"/>
      <c r="DA18" s="167"/>
    </row>
    <row r="19" spans="1:105" s="23" customFormat="1" ht="30" customHeight="1">
      <c r="A19" s="130" t="s">
        <v>88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2"/>
      <c r="AY19" s="130" t="s">
        <v>18</v>
      </c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2"/>
      <c r="BQ19" s="144" t="s">
        <v>33</v>
      </c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 t="s">
        <v>33</v>
      </c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 t="s">
        <v>33</v>
      </c>
      <c r="CS19" s="144"/>
      <c r="CT19" s="144"/>
      <c r="CU19" s="144"/>
      <c r="CV19" s="144"/>
      <c r="CW19" s="144"/>
      <c r="CX19" s="144"/>
      <c r="CY19" s="144"/>
      <c r="CZ19" s="144"/>
      <c r="DA19" s="144"/>
    </row>
    <row r="20" spans="1:105" s="23" customFormat="1" ht="14.25" customHeight="1">
      <c r="A20" s="159">
        <v>1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1"/>
      <c r="AY20" s="159">
        <v>2</v>
      </c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1"/>
      <c r="BQ20" s="168">
        <v>3</v>
      </c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>
        <v>4</v>
      </c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>
        <v>5</v>
      </c>
      <c r="CS20" s="168"/>
      <c r="CT20" s="168"/>
      <c r="CU20" s="168"/>
      <c r="CV20" s="168"/>
      <c r="CW20" s="168"/>
      <c r="CX20" s="168"/>
      <c r="CY20" s="168"/>
      <c r="CZ20" s="168"/>
      <c r="DA20" s="168"/>
    </row>
    <row r="21" spans="1:105" s="23" customFormat="1" ht="14.25" customHeight="1" hidden="1">
      <c r="A21" s="9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4"/>
      <c r="AY21" s="122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4"/>
      <c r="BQ21" s="122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4"/>
    </row>
    <row r="22" spans="1:105" s="23" customFormat="1" ht="14.25" customHeight="1">
      <c r="A22" s="9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4"/>
      <c r="AY22" s="122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4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</row>
    <row r="23" spans="1:105" s="49" customFormat="1" ht="14.2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29"/>
      <c r="AY23" s="195" t="s">
        <v>47</v>
      </c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</row>
    <row r="24" spans="1:105" s="19" customFormat="1" ht="12.75" customHeigh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32"/>
      <c r="BJ24" s="32"/>
      <c r="BK24" s="32"/>
      <c r="BL24" s="32"/>
      <c r="BM24" s="32"/>
      <c r="BN24" s="32"/>
      <c r="BO24" s="32"/>
      <c r="BQ24" s="32"/>
      <c r="BR24" s="32"/>
      <c r="BS24" s="32"/>
      <c r="BT24" s="32"/>
      <c r="BU24" s="32"/>
      <c r="BV24" s="32"/>
      <c r="BW24" s="32"/>
      <c r="BX24" s="32"/>
      <c r="BY24" s="32"/>
      <c r="BZ24" s="40"/>
      <c r="CA24" s="40"/>
      <c r="CB24" s="40"/>
      <c r="CC24" s="40"/>
      <c r="CD24" s="40"/>
      <c r="CE24" s="40"/>
      <c r="CF24" s="32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</row>
    <row r="25" spans="1:105" s="7" customFormat="1" ht="13.5" customHeight="1">
      <c r="A25" s="146" t="s">
        <v>89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</row>
    <row r="26" spans="1:105" s="19" customFormat="1" ht="12.7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32"/>
      <c r="BJ26" s="32"/>
      <c r="BK26" s="32"/>
      <c r="BL26" s="32"/>
      <c r="BM26" s="32"/>
      <c r="BN26" s="32"/>
      <c r="BO26" s="32"/>
      <c r="BQ26" s="32"/>
      <c r="BR26" s="32"/>
      <c r="BS26" s="32"/>
      <c r="BT26" s="32"/>
      <c r="BU26" s="32"/>
      <c r="BV26" s="32"/>
      <c r="BW26" s="32"/>
      <c r="BX26" s="32"/>
      <c r="BY26" s="32"/>
      <c r="BZ26" s="40"/>
      <c r="CA26" s="40"/>
      <c r="CB26" s="40"/>
      <c r="CC26" s="40"/>
      <c r="CD26" s="40"/>
      <c r="CE26" s="40"/>
      <c r="CF26" s="32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</row>
    <row r="27" spans="1:105" ht="13.5" customHeight="1">
      <c r="A27" s="146" t="s">
        <v>154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</row>
    <row r="28" spans="1:105" ht="13.5" customHeight="1">
      <c r="A28" s="146" t="s">
        <v>90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</row>
    <row r="29" ht="12.75" customHeight="1"/>
    <row r="30" spans="1:105" ht="13.5" customHeight="1">
      <c r="A30" s="146" t="s">
        <v>163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</row>
    <row r="31" spans="1:105" s="19" customFormat="1" ht="20.25" customHeight="1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170">
        <v>2023</v>
      </c>
      <c r="CB31" s="171"/>
      <c r="CC31" s="171"/>
      <c r="CD31" s="171"/>
      <c r="CE31" s="171"/>
      <c r="CF31" s="171"/>
      <c r="CG31" s="171"/>
      <c r="CH31" s="171"/>
      <c r="CI31" s="171"/>
      <c r="CJ31" s="172"/>
      <c r="CK31" s="170">
        <v>2024</v>
      </c>
      <c r="CL31" s="171"/>
      <c r="CM31" s="171"/>
      <c r="CN31" s="171"/>
      <c r="CO31" s="171"/>
      <c r="CP31" s="171"/>
      <c r="CQ31" s="171"/>
      <c r="CR31" s="171"/>
      <c r="CS31" s="172"/>
      <c r="CT31" s="170">
        <v>2024</v>
      </c>
      <c r="CU31" s="171"/>
      <c r="CV31" s="171"/>
      <c r="CW31" s="171"/>
      <c r="CX31" s="171"/>
      <c r="CY31" s="171"/>
      <c r="CZ31" s="171"/>
      <c r="DA31" s="172"/>
    </row>
    <row r="32" spans="1:105" s="23" customFormat="1" ht="45" customHeight="1">
      <c r="A32" s="130" t="s">
        <v>0</v>
      </c>
      <c r="B32" s="131"/>
      <c r="C32" s="131"/>
      <c r="D32" s="131"/>
      <c r="E32" s="131"/>
      <c r="F32" s="132"/>
      <c r="G32" s="130" t="s">
        <v>1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2"/>
      <c r="AO32" s="130" t="s">
        <v>9</v>
      </c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2"/>
      <c r="BG32" s="130" t="s">
        <v>34</v>
      </c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2"/>
      <c r="CA32" s="144" t="s">
        <v>2</v>
      </c>
      <c r="CB32" s="144"/>
      <c r="CC32" s="144"/>
      <c r="CD32" s="144"/>
      <c r="CE32" s="144"/>
      <c r="CF32" s="144"/>
      <c r="CG32" s="144"/>
      <c r="CH32" s="144"/>
      <c r="CI32" s="144"/>
      <c r="CJ32" s="144"/>
      <c r="CK32" s="144" t="s">
        <v>2</v>
      </c>
      <c r="CL32" s="144"/>
      <c r="CM32" s="144"/>
      <c r="CN32" s="144"/>
      <c r="CO32" s="144"/>
      <c r="CP32" s="144"/>
      <c r="CQ32" s="144"/>
      <c r="CR32" s="144"/>
      <c r="CS32" s="144"/>
      <c r="CT32" s="144" t="s">
        <v>2</v>
      </c>
      <c r="CU32" s="144"/>
      <c r="CV32" s="144"/>
      <c r="CW32" s="144"/>
      <c r="CX32" s="144"/>
      <c r="CY32" s="144"/>
      <c r="CZ32" s="144"/>
      <c r="DA32" s="144"/>
    </row>
    <row r="33" spans="1:105" s="23" customFormat="1" ht="14.25" customHeight="1">
      <c r="A33" s="159">
        <v>1</v>
      </c>
      <c r="B33" s="160"/>
      <c r="C33" s="160"/>
      <c r="D33" s="160"/>
      <c r="E33" s="160"/>
      <c r="F33" s="161"/>
      <c r="G33" s="159">
        <v>2</v>
      </c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1"/>
      <c r="AO33" s="159">
        <v>3</v>
      </c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1"/>
      <c r="BG33" s="159">
        <v>4</v>
      </c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1"/>
      <c r="CA33" s="159">
        <v>5</v>
      </c>
      <c r="CB33" s="160"/>
      <c r="CC33" s="160"/>
      <c r="CD33" s="160"/>
      <c r="CE33" s="160"/>
      <c r="CF33" s="160"/>
      <c r="CG33" s="160"/>
      <c r="CH33" s="160"/>
      <c r="CI33" s="160"/>
      <c r="CJ33" s="161"/>
      <c r="CK33" s="159">
        <v>6</v>
      </c>
      <c r="CL33" s="160"/>
      <c r="CM33" s="160"/>
      <c r="CN33" s="160"/>
      <c r="CO33" s="160"/>
      <c r="CP33" s="160"/>
      <c r="CQ33" s="160"/>
      <c r="CR33" s="160"/>
      <c r="CS33" s="161"/>
      <c r="CT33" s="159">
        <v>7</v>
      </c>
      <c r="CU33" s="160"/>
      <c r="CV33" s="160"/>
      <c r="CW33" s="160"/>
      <c r="CX33" s="160"/>
      <c r="CY33" s="160"/>
      <c r="CZ33" s="160"/>
      <c r="DA33" s="161"/>
    </row>
    <row r="34" spans="1:105" s="23" customFormat="1" ht="30" customHeight="1">
      <c r="A34" s="244" t="s">
        <v>4</v>
      </c>
      <c r="B34" s="245"/>
      <c r="C34" s="245"/>
      <c r="D34" s="245"/>
      <c r="E34" s="245"/>
      <c r="F34" s="246"/>
      <c r="G34" s="9"/>
      <c r="H34" s="193" t="s">
        <v>155</v>
      </c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4"/>
      <c r="AO34" s="122" t="s">
        <v>67</v>
      </c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4"/>
      <c r="BG34" s="122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4"/>
      <c r="CA34" s="122"/>
      <c r="CB34" s="123"/>
      <c r="CC34" s="123"/>
      <c r="CD34" s="123"/>
      <c r="CE34" s="123"/>
      <c r="CF34" s="123"/>
      <c r="CG34" s="123"/>
      <c r="CH34" s="123"/>
      <c r="CI34" s="123"/>
      <c r="CJ34" s="124"/>
      <c r="CK34" s="122"/>
      <c r="CL34" s="123"/>
      <c r="CM34" s="123"/>
      <c r="CN34" s="123"/>
      <c r="CO34" s="123"/>
      <c r="CP34" s="123"/>
      <c r="CQ34" s="123"/>
      <c r="CR34" s="123"/>
      <c r="CS34" s="124"/>
      <c r="CT34" s="122"/>
      <c r="CU34" s="123"/>
      <c r="CV34" s="123"/>
      <c r="CW34" s="123"/>
      <c r="CX34" s="123"/>
      <c r="CY34" s="123"/>
      <c r="CZ34" s="123"/>
      <c r="DA34" s="124"/>
    </row>
    <row r="35" spans="1:105" s="23" customFormat="1" ht="15">
      <c r="A35" s="244" t="s">
        <v>5</v>
      </c>
      <c r="B35" s="245"/>
      <c r="C35" s="245"/>
      <c r="D35" s="245"/>
      <c r="E35" s="245"/>
      <c r="F35" s="246"/>
      <c r="G35" s="9"/>
      <c r="H35" s="126" t="s">
        <v>91</v>
      </c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7"/>
      <c r="AO35" s="159" t="s">
        <v>67</v>
      </c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1"/>
      <c r="BG35" s="159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1"/>
      <c r="CA35" s="122"/>
      <c r="CB35" s="123"/>
      <c r="CC35" s="123"/>
      <c r="CD35" s="123"/>
      <c r="CE35" s="123"/>
      <c r="CF35" s="123"/>
      <c r="CG35" s="123"/>
      <c r="CH35" s="123"/>
      <c r="CI35" s="123"/>
      <c r="CJ35" s="124"/>
      <c r="CK35" s="122"/>
      <c r="CL35" s="123"/>
      <c r="CM35" s="123"/>
      <c r="CN35" s="123"/>
      <c r="CO35" s="123"/>
      <c r="CP35" s="123"/>
      <c r="CQ35" s="123"/>
      <c r="CR35" s="123"/>
      <c r="CS35" s="124"/>
      <c r="CT35" s="122"/>
      <c r="CU35" s="123"/>
      <c r="CV35" s="123"/>
      <c r="CW35" s="123"/>
      <c r="CX35" s="123"/>
      <c r="CY35" s="123"/>
      <c r="CZ35" s="123"/>
      <c r="DA35" s="124"/>
    </row>
    <row r="36" spans="1:105" s="23" customFormat="1" ht="30" customHeight="1">
      <c r="A36" s="244" t="s">
        <v>6</v>
      </c>
      <c r="B36" s="245"/>
      <c r="C36" s="245"/>
      <c r="D36" s="245"/>
      <c r="E36" s="245"/>
      <c r="F36" s="246"/>
      <c r="G36" s="9"/>
      <c r="H36" s="126" t="s">
        <v>92</v>
      </c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7"/>
      <c r="AO36" s="159" t="s">
        <v>81</v>
      </c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1"/>
      <c r="BG36" s="159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1"/>
      <c r="CA36" s="122"/>
      <c r="CB36" s="123"/>
      <c r="CC36" s="123"/>
      <c r="CD36" s="123"/>
      <c r="CE36" s="123"/>
      <c r="CF36" s="123"/>
      <c r="CG36" s="123"/>
      <c r="CH36" s="123"/>
      <c r="CI36" s="123"/>
      <c r="CJ36" s="124"/>
      <c r="CK36" s="122"/>
      <c r="CL36" s="123"/>
      <c r="CM36" s="123"/>
      <c r="CN36" s="123"/>
      <c r="CO36" s="123"/>
      <c r="CP36" s="123"/>
      <c r="CQ36" s="123"/>
      <c r="CR36" s="123"/>
      <c r="CS36" s="124"/>
      <c r="CT36" s="122"/>
      <c r="CU36" s="123"/>
      <c r="CV36" s="123"/>
      <c r="CW36" s="123"/>
      <c r="CX36" s="123"/>
      <c r="CY36" s="123"/>
      <c r="CZ36" s="123"/>
      <c r="DA36" s="124"/>
    </row>
    <row r="37" spans="1:105" s="49" customFormat="1" ht="14.25">
      <c r="A37" s="41"/>
      <c r="B37" s="41"/>
      <c r="C37" s="41"/>
      <c r="D37" s="41"/>
      <c r="E37" s="41"/>
      <c r="F37" s="41"/>
      <c r="G37" s="27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15" t="s">
        <v>47</v>
      </c>
      <c r="BZ37" s="30"/>
      <c r="CA37" s="232"/>
      <c r="CB37" s="233"/>
      <c r="CC37" s="233"/>
      <c r="CD37" s="233"/>
      <c r="CE37" s="233"/>
      <c r="CF37" s="233"/>
      <c r="CG37" s="233"/>
      <c r="CH37" s="233"/>
      <c r="CI37" s="233"/>
      <c r="CJ37" s="234"/>
      <c r="CK37" s="232"/>
      <c r="CL37" s="233"/>
      <c r="CM37" s="233"/>
      <c r="CN37" s="233"/>
      <c r="CO37" s="233"/>
      <c r="CP37" s="233"/>
      <c r="CQ37" s="233"/>
      <c r="CR37" s="233"/>
      <c r="CS37" s="234"/>
      <c r="CT37" s="232"/>
      <c r="CU37" s="233"/>
      <c r="CV37" s="233"/>
      <c r="CW37" s="233"/>
      <c r="CX37" s="233"/>
      <c r="CY37" s="233"/>
      <c r="CZ37" s="233"/>
      <c r="DA37" s="234"/>
    </row>
    <row r="38" spans="1:105" s="19" customFormat="1" ht="12.75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32"/>
      <c r="BJ38" s="32"/>
      <c r="BK38" s="32"/>
      <c r="BL38" s="32"/>
      <c r="BM38" s="32"/>
      <c r="BN38" s="32"/>
      <c r="BO38" s="32"/>
      <c r="BQ38" s="32"/>
      <c r="BR38" s="32"/>
      <c r="BS38" s="32"/>
      <c r="BT38" s="32"/>
      <c r="BU38" s="32"/>
      <c r="BV38" s="32"/>
      <c r="BW38" s="32"/>
      <c r="BX38" s="32"/>
      <c r="BY38" s="32"/>
      <c r="BZ38" s="40"/>
      <c r="CA38" s="40"/>
      <c r="CB38" s="40"/>
      <c r="CC38" s="40"/>
      <c r="CD38" s="40"/>
      <c r="CE38" s="40"/>
      <c r="CF38" s="32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</row>
    <row r="39" spans="1:105" ht="13.5" customHeight="1">
      <c r="A39" s="147" t="s">
        <v>169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</row>
    <row r="40" spans="1:105" ht="13.5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</row>
    <row r="41" spans="1:105" ht="19.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235">
        <v>2023</v>
      </c>
      <c r="CJ41" s="236"/>
      <c r="CK41" s="236"/>
      <c r="CL41" s="236"/>
      <c r="CM41" s="236"/>
      <c r="CN41" s="236"/>
      <c r="CO41" s="237"/>
      <c r="CP41" s="235">
        <v>2024</v>
      </c>
      <c r="CQ41" s="236"/>
      <c r="CR41" s="236"/>
      <c r="CS41" s="236"/>
      <c r="CT41" s="236"/>
      <c r="CU41" s="237"/>
      <c r="CV41" s="235">
        <v>2025</v>
      </c>
      <c r="CW41" s="236"/>
      <c r="CX41" s="236"/>
      <c r="CY41" s="236"/>
      <c r="CZ41" s="236"/>
      <c r="DA41" s="237"/>
    </row>
    <row r="42" spans="1:105" s="23" customFormat="1" ht="88.5" customHeight="1">
      <c r="A42" s="130" t="s">
        <v>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2"/>
      <c r="AC42" s="130" t="s">
        <v>3</v>
      </c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2"/>
      <c r="AT42" s="130" t="s">
        <v>52</v>
      </c>
      <c r="AU42" s="131"/>
      <c r="AV42" s="131"/>
      <c r="AW42" s="131"/>
      <c r="AX42" s="131"/>
      <c r="AY42" s="131"/>
      <c r="AZ42" s="131"/>
      <c r="BA42" s="131"/>
      <c r="BB42" s="131"/>
      <c r="BC42" s="132"/>
      <c r="BD42" s="130" t="s">
        <v>156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2"/>
      <c r="BU42" s="130" t="s">
        <v>93</v>
      </c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2"/>
      <c r="CI42" s="144" t="s">
        <v>60</v>
      </c>
      <c r="CJ42" s="144"/>
      <c r="CK42" s="144"/>
      <c r="CL42" s="144"/>
      <c r="CM42" s="144"/>
      <c r="CN42" s="144"/>
      <c r="CO42" s="144"/>
      <c r="CP42" s="144" t="s">
        <v>232</v>
      </c>
      <c r="CQ42" s="144"/>
      <c r="CR42" s="144"/>
      <c r="CS42" s="144"/>
      <c r="CT42" s="144"/>
      <c r="CU42" s="144"/>
      <c r="CV42" s="144" t="s">
        <v>232</v>
      </c>
      <c r="CW42" s="144"/>
      <c r="CX42" s="144"/>
      <c r="CY42" s="144"/>
      <c r="CZ42" s="144"/>
      <c r="DA42" s="144"/>
    </row>
    <row r="43" spans="1:105" s="23" customFormat="1" ht="14.25" customHeight="1">
      <c r="A43" s="159">
        <v>1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1"/>
      <c r="AC43" s="159">
        <v>2</v>
      </c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1"/>
      <c r="AT43" s="159">
        <v>3</v>
      </c>
      <c r="AU43" s="160"/>
      <c r="AV43" s="160"/>
      <c r="AW43" s="160"/>
      <c r="AX43" s="160"/>
      <c r="AY43" s="160"/>
      <c r="AZ43" s="160"/>
      <c r="BA43" s="160"/>
      <c r="BB43" s="160"/>
      <c r="BC43" s="161"/>
      <c r="BD43" s="159">
        <v>4</v>
      </c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1"/>
      <c r="BU43" s="159">
        <v>5</v>
      </c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1"/>
      <c r="CI43" s="159">
        <v>6</v>
      </c>
      <c r="CJ43" s="160"/>
      <c r="CK43" s="160"/>
      <c r="CL43" s="160"/>
      <c r="CM43" s="160"/>
      <c r="CN43" s="160"/>
      <c r="CO43" s="161"/>
      <c r="CP43" s="159">
        <v>7</v>
      </c>
      <c r="CQ43" s="160"/>
      <c r="CR43" s="160"/>
      <c r="CS43" s="160"/>
      <c r="CT43" s="160"/>
      <c r="CU43" s="161"/>
      <c r="CV43" s="159">
        <v>8</v>
      </c>
      <c r="CW43" s="160"/>
      <c r="CX43" s="160"/>
      <c r="CY43" s="160"/>
      <c r="CZ43" s="160"/>
      <c r="DA43" s="161"/>
    </row>
    <row r="44" spans="1:105" s="23" customFormat="1" ht="74.25" customHeight="1">
      <c r="A44" s="20"/>
      <c r="B44" s="174" t="s">
        <v>94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5"/>
      <c r="AC44" s="173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5"/>
      <c r="AT44" s="159"/>
      <c r="AU44" s="160"/>
      <c r="AV44" s="160"/>
      <c r="AW44" s="160"/>
      <c r="AX44" s="160"/>
      <c r="AY44" s="160"/>
      <c r="AZ44" s="160"/>
      <c r="BA44" s="160"/>
      <c r="BB44" s="160"/>
      <c r="BC44" s="161"/>
      <c r="BD44" s="159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1"/>
      <c r="BU44" s="159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1"/>
      <c r="CI44" s="159"/>
      <c r="CJ44" s="160"/>
      <c r="CK44" s="160"/>
      <c r="CL44" s="160"/>
      <c r="CM44" s="160"/>
      <c r="CN44" s="160"/>
      <c r="CO44" s="161"/>
      <c r="CP44" s="159"/>
      <c r="CQ44" s="160"/>
      <c r="CR44" s="160"/>
      <c r="CS44" s="160"/>
      <c r="CT44" s="160"/>
      <c r="CU44" s="161"/>
      <c r="CV44" s="159"/>
      <c r="CW44" s="160"/>
      <c r="CX44" s="160"/>
      <c r="CY44" s="160"/>
      <c r="CZ44" s="160"/>
      <c r="DA44" s="161"/>
    </row>
    <row r="45" spans="1:105" s="23" customFormat="1" ht="17.2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168" t="s">
        <v>47</v>
      </c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</row>
    <row r="46" spans="72:105" s="19" customFormat="1" ht="12.75" customHeight="1">
      <c r="BT46" s="32"/>
      <c r="BU46" s="32"/>
      <c r="BV46" s="32"/>
      <c r="BW46" s="32"/>
      <c r="BX46" s="32"/>
      <c r="BY46" s="32"/>
      <c r="BZ46" s="40"/>
      <c r="CA46" s="40"/>
      <c r="CB46" s="40"/>
      <c r="CC46" s="40"/>
      <c r="CD46" s="40"/>
      <c r="CE46" s="40"/>
      <c r="CF46" s="32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</row>
    <row r="47" spans="1:105" s="23" customFormat="1" ht="45" customHeight="1">
      <c r="A47" s="130" t="s">
        <v>1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2"/>
      <c r="AO47" s="130" t="s">
        <v>95</v>
      </c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2"/>
      <c r="BG47" s="130" t="s">
        <v>96</v>
      </c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2"/>
      <c r="CA47" s="144" t="s">
        <v>2</v>
      </c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 t="s">
        <v>2</v>
      </c>
      <c r="CM47" s="144"/>
      <c r="CN47" s="144"/>
      <c r="CO47" s="144"/>
      <c r="CP47" s="144"/>
      <c r="CQ47" s="144"/>
      <c r="CR47" s="144"/>
      <c r="CS47" s="144"/>
      <c r="CT47" s="144"/>
      <c r="CU47" s="144" t="s">
        <v>2</v>
      </c>
      <c r="CV47" s="144"/>
      <c r="CW47" s="144"/>
      <c r="CX47" s="144"/>
      <c r="CY47" s="144"/>
      <c r="CZ47" s="144"/>
      <c r="DA47" s="144"/>
    </row>
    <row r="48" spans="1:105" s="23" customFormat="1" ht="14.25" customHeight="1">
      <c r="A48" s="159">
        <v>1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1"/>
      <c r="AO48" s="159">
        <v>2</v>
      </c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1"/>
      <c r="BG48" s="159">
        <v>3</v>
      </c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1"/>
      <c r="CA48" s="159">
        <v>4</v>
      </c>
      <c r="CB48" s="160"/>
      <c r="CC48" s="160"/>
      <c r="CD48" s="160"/>
      <c r="CE48" s="160"/>
      <c r="CF48" s="160"/>
      <c r="CG48" s="160"/>
      <c r="CH48" s="160"/>
      <c r="CI48" s="160"/>
      <c r="CJ48" s="160"/>
      <c r="CK48" s="161"/>
      <c r="CL48" s="159">
        <v>5</v>
      </c>
      <c r="CM48" s="160"/>
      <c r="CN48" s="160"/>
      <c r="CO48" s="160"/>
      <c r="CP48" s="160"/>
      <c r="CQ48" s="160"/>
      <c r="CR48" s="160"/>
      <c r="CS48" s="160"/>
      <c r="CT48" s="161"/>
      <c r="CU48" s="159">
        <v>6</v>
      </c>
      <c r="CV48" s="160"/>
      <c r="CW48" s="160"/>
      <c r="CX48" s="160"/>
      <c r="CY48" s="160"/>
      <c r="CZ48" s="160"/>
      <c r="DA48" s="161"/>
    </row>
    <row r="49" spans="1:105" s="23" customFormat="1" ht="30.75" customHeight="1">
      <c r="A49" s="9"/>
      <c r="B49" s="126" t="s">
        <v>14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7"/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4"/>
      <c r="BG49" s="122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4"/>
      <c r="CA49" s="122"/>
      <c r="CB49" s="123"/>
      <c r="CC49" s="123"/>
      <c r="CD49" s="123"/>
      <c r="CE49" s="123"/>
      <c r="CF49" s="123"/>
      <c r="CG49" s="123"/>
      <c r="CH49" s="123"/>
      <c r="CI49" s="123"/>
      <c r="CJ49" s="123"/>
      <c r="CK49" s="124"/>
      <c r="CL49" s="122"/>
      <c r="CM49" s="123"/>
      <c r="CN49" s="123"/>
      <c r="CO49" s="123"/>
      <c r="CP49" s="123"/>
      <c r="CQ49" s="123"/>
      <c r="CR49" s="123"/>
      <c r="CS49" s="123"/>
      <c r="CT49" s="124"/>
      <c r="CU49" s="122"/>
      <c r="CV49" s="123"/>
      <c r="CW49" s="123"/>
      <c r="CX49" s="123"/>
      <c r="CY49" s="123"/>
      <c r="CZ49" s="123"/>
      <c r="DA49" s="124"/>
    </row>
    <row r="50" spans="1:105" s="49" customFormat="1" ht="15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91" t="s">
        <v>47</v>
      </c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2"/>
      <c r="CA50" s="232"/>
      <c r="CB50" s="233"/>
      <c r="CC50" s="233"/>
      <c r="CD50" s="233"/>
      <c r="CE50" s="233"/>
      <c r="CF50" s="233"/>
      <c r="CG50" s="233"/>
      <c r="CH50" s="233"/>
      <c r="CI50" s="233"/>
      <c r="CJ50" s="233"/>
      <c r="CK50" s="234"/>
      <c r="CL50" s="232"/>
      <c r="CM50" s="233"/>
      <c r="CN50" s="233"/>
      <c r="CO50" s="233"/>
      <c r="CP50" s="233"/>
      <c r="CQ50" s="233"/>
      <c r="CR50" s="233"/>
      <c r="CS50" s="233"/>
      <c r="CT50" s="234"/>
      <c r="CU50" s="232"/>
      <c r="CV50" s="233"/>
      <c r="CW50" s="233"/>
      <c r="CX50" s="233"/>
      <c r="CY50" s="233"/>
      <c r="CZ50" s="233"/>
      <c r="DA50" s="234"/>
    </row>
    <row r="51" spans="1:105" s="19" customFormat="1" ht="14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32"/>
      <c r="BJ51" s="32"/>
      <c r="BK51" s="32"/>
      <c r="BL51" s="32"/>
      <c r="BM51" s="32"/>
      <c r="BN51" s="32"/>
      <c r="BO51" s="32"/>
      <c r="BQ51" s="32"/>
      <c r="BR51" s="32"/>
      <c r="BS51" s="32"/>
      <c r="BT51" s="32"/>
      <c r="BU51" s="32"/>
      <c r="BV51" s="32"/>
      <c r="BW51" s="32"/>
      <c r="BX51" s="32"/>
      <c r="BY51" s="32"/>
      <c r="BZ51" s="40"/>
      <c r="CA51" s="40"/>
      <c r="CB51" s="40"/>
      <c r="CC51" s="40"/>
      <c r="CD51" s="40"/>
      <c r="CE51" s="40"/>
      <c r="CF51" s="32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</row>
    <row r="52" spans="1:105" ht="13.5" customHeight="1">
      <c r="A52" s="147" t="s">
        <v>269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</row>
    <row r="53" spans="1:105" ht="13.5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</row>
    <row r="54" spans="1:105" ht="20.2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70">
        <v>2023</v>
      </c>
      <c r="CB54" s="171"/>
      <c r="CC54" s="171"/>
      <c r="CD54" s="171"/>
      <c r="CE54" s="171"/>
      <c r="CF54" s="171"/>
      <c r="CG54" s="171"/>
      <c r="CH54" s="171"/>
      <c r="CI54" s="171"/>
      <c r="CJ54" s="172"/>
      <c r="CK54" s="170">
        <v>2024</v>
      </c>
      <c r="CL54" s="171"/>
      <c r="CM54" s="171"/>
      <c r="CN54" s="171"/>
      <c r="CO54" s="171"/>
      <c r="CP54" s="171"/>
      <c r="CQ54" s="171"/>
      <c r="CR54" s="171"/>
      <c r="CS54" s="172"/>
      <c r="CT54" s="170">
        <v>2024</v>
      </c>
      <c r="CU54" s="171"/>
      <c r="CV54" s="171"/>
      <c r="CW54" s="171"/>
      <c r="CX54" s="171"/>
      <c r="CY54" s="171"/>
      <c r="CZ54" s="171"/>
      <c r="DA54" s="172"/>
    </row>
    <row r="55" spans="1:105" s="23" customFormat="1" ht="60" customHeight="1">
      <c r="A55" s="130" t="s">
        <v>0</v>
      </c>
      <c r="B55" s="131"/>
      <c r="C55" s="131"/>
      <c r="D55" s="131"/>
      <c r="E55" s="131"/>
      <c r="F55" s="132"/>
      <c r="G55" s="130" t="s">
        <v>1</v>
      </c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2"/>
      <c r="AK55" s="130" t="s">
        <v>9</v>
      </c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2"/>
      <c r="AX55" s="130" t="s">
        <v>99</v>
      </c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2"/>
      <c r="BL55" s="130" t="s">
        <v>100</v>
      </c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2"/>
      <c r="CA55" s="144" t="s">
        <v>23</v>
      </c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 t="s">
        <v>23</v>
      </c>
      <c r="CM55" s="144"/>
      <c r="CN55" s="144"/>
      <c r="CO55" s="144"/>
      <c r="CP55" s="144"/>
      <c r="CQ55" s="144"/>
      <c r="CR55" s="144"/>
      <c r="CS55" s="130" t="s">
        <v>23</v>
      </c>
      <c r="CT55" s="131"/>
      <c r="CU55" s="131"/>
      <c r="CV55" s="131"/>
      <c r="CW55" s="131"/>
      <c r="CX55" s="131"/>
      <c r="CY55" s="131"/>
      <c r="CZ55" s="131"/>
      <c r="DA55" s="132"/>
    </row>
    <row r="56" spans="1:105" s="23" customFormat="1" ht="15">
      <c r="A56" s="159">
        <v>1</v>
      </c>
      <c r="B56" s="160"/>
      <c r="C56" s="160"/>
      <c r="D56" s="160"/>
      <c r="E56" s="160"/>
      <c r="F56" s="161"/>
      <c r="G56" s="182">
        <v>2</v>
      </c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4"/>
      <c r="AK56" s="182">
        <v>3</v>
      </c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4"/>
      <c r="AX56" s="182">
        <v>4</v>
      </c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4"/>
      <c r="BL56" s="182">
        <v>5</v>
      </c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4"/>
      <c r="CA56" s="221">
        <v>6</v>
      </c>
      <c r="CB56" s="221"/>
      <c r="CC56" s="221"/>
      <c r="CD56" s="221"/>
      <c r="CE56" s="221"/>
      <c r="CF56" s="221"/>
      <c r="CG56" s="221"/>
      <c r="CH56" s="221"/>
      <c r="CI56" s="221"/>
      <c r="CJ56" s="221"/>
      <c r="CK56" s="221"/>
      <c r="CL56" s="221">
        <v>7</v>
      </c>
      <c r="CM56" s="221"/>
      <c r="CN56" s="221"/>
      <c r="CO56" s="221"/>
      <c r="CP56" s="221"/>
      <c r="CQ56" s="221"/>
      <c r="CR56" s="221"/>
      <c r="CS56" s="221">
        <v>8</v>
      </c>
      <c r="CT56" s="221"/>
      <c r="CU56" s="221"/>
      <c r="CV56" s="221"/>
      <c r="CW56" s="221"/>
      <c r="CX56" s="221"/>
      <c r="CY56" s="221"/>
      <c r="CZ56" s="221"/>
      <c r="DA56" s="221"/>
    </row>
    <row r="57" spans="1:105" s="23" customFormat="1" ht="15">
      <c r="A57" s="244" t="s">
        <v>4</v>
      </c>
      <c r="B57" s="245"/>
      <c r="C57" s="245"/>
      <c r="D57" s="245"/>
      <c r="E57" s="245"/>
      <c r="F57" s="246"/>
      <c r="G57" s="9"/>
      <c r="H57" s="126" t="s">
        <v>15</v>
      </c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7"/>
      <c r="AK57" s="179" t="s">
        <v>97</v>
      </c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1"/>
      <c r="AX57" s="159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1"/>
      <c r="BL57" s="159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1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>
        <f>CA57+EJ57</f>
        <v>0</v>
      </c>
      <c r="CM57" s="168"/>
      <c r="CN57" s="168"/>
      <c r="CO57" s="168"/>
      <c r="CP57" s="168"/>
      <c r="CQ57" s="168"/>
      <c r="CR57" s="168"/>
      <c r="CS57" s="168">
        <f>CL57+FF56</f>
        <v>0</v>
      </c>
      <c r="CT57" s="168"/>
      <c r="CU57" s="168"/>
      <c r="CV57" s="168"/>
      <c r="CW57" s="168"/>
      <c r="CX57" s="168"/>
      <c r="CY57" s="168"/>
      <c r="CZ57" s="168"/>
      <c r="DA57" s="168"/>
    </row>
    <row r="58" spans="1:105" s="23" customFormat="1" ht="15">
      <c r="A58" s="244" t="s">
        <v>5</v>
      </c>
      <c r="B58" s="245"/>
      <c r="C58" s="245"/>
      <c r="D58" s="245"/>
      <c r="E58" s="245"/>
      <c r="F58" s="246"/>
      <c r="G58" s="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63"/>
      <c r="AK58" s="69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70"/>
      <c r="AX58" s="66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68"/>
      <c r="BL58" s="242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</row>
    <row r="59" spans="1:105" s="23" customFormat="1" ht="30" customHeight="1">
      <c r="A59" s="244" t="s">
        <v>6</v>
      </c>
      <c r="B59" s="245"/>
      <c r="C59" s="245"/>
      <c r="D59" s="245"/>
      <c r="E59" s="245"/>
      <c r="F59" s="246"/>
      <c r="G59" s="9"/>
      <c r="H59" s="126" t="s">
        <v>16</v>
      </c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7"/>
      <c r="AK59" s="179" t="s">
        <v>98</v>
      </c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1"/>
      <c r="AX59" s="256">
        <f>CA59/BL59</f>
        <v>5.64516129032258</v>
      </c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8"/>
      <c r="BL59" s="159">
        <v>6.2</v>
      </c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1"/>
      <c r="CA59" s="226">
        <v>35</v>
      </c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>
        <f>CA59+GA59</f>
        <v>35</v>
      </c>
      <c r="CM59" s="226"/>
      <c r="CN59" s="226"/>
      <c r="CO59" s="226"/>
      <c r="CP59" s="226"/>
      <c r="CQ59" s="226"/>
      <c r="CR59" s="226"/>
      <c r="CS59" s="226">
        <f>CL59+FO59</f>
        <v>35</v>
      </c>
      <c r="CT59" s="226"/>
      <c r="CU59" s="226"/>
      <c r="CV59" s="226"/>
      <c r="CW59" s="226"/>
      <c r="CX59" s="226"/>
      <c r="CY59" s="226"/>
      <c r="CZ59" s="226"/>
      <c r="DA59" s="226"/>
    </row>
    <row r="60" spans="1:105" s="23" customFormat="1" ht="30" customHeight="1">
      <c r="A60" s="244" t="s">
        <v>25</v>
      </c>
      <c r="B60" s="245"/>
      <c r="C60" s="245"/>
      <c r="D60" s="245"/>
      <c r="E60" s="245"/>
      <c r="F60" s="246"/>
      <c r="G60" s="9"/>
      <c r="H60" s="126" t="s">
        <v>196</v>
      </c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7"/>
      <c r="AK60" s="179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1"/>
      <c r="AX60" s="159">
        <v>0.013</v>
      </c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1"/>
      <c r="BL60" s="159">
        <v>229.63</v>
      </c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1"/>
      <c r="CA60" s="226">
        <v>3</v>
      </c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61">
        <f>CA60+FB60</f>
        <v>3</v>
      </c>
      <c r="CM60" s="262"/>
      <c r="CN60" s="262"/>
      <c r="CO60" s="262"/>
      <c r="CP60" s="262"/>
      <c r="CQ60" s="262"/>
      <c r="CR60" s="262"/>
      <c r="CS60" s="261">
        <f>CL60+EU59</f>
        <v>3</v>
      </c>
      <c r="CT60" s="262"/>
      <c r="CU60" s="262"/>
      <c r="CV60" s="262"/>
      <c r="CW60" s="262"/>
      <c r="CX60" s="262"/>
      <c r="CY60" s="262"/>
      <c r="CZ60" s="262"/>
      <c r="DA60" s="263"/>
    </row>
    <row r="61" spans="1:130" s="23" customFormat="1" ht="15">
      <c r="A61" s="244" t="s">
        <v>195</v>
      </c>
      <c r="B61" s="245"/>
      <c r="C61" s="245"/>
      <c r="D61" s="245"/>
      <c r="E61" s="245"/>
      <c r="F61" s="246"/>
      <c r="G61" s="9"/>
      <c r="H61" s="126" t="s">
        <v>17</v>
      </c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7"/>
      <c r="AK61" s="179" t="s">
        <v>97</v>
      </c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1"/>
      <c r="AX61" s="159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1"/>
      <c r="BL61" s="159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1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59">
        <f>CA61+FB61</f>
        <v>0</v>
      </c>
      <c r="CM61" s="160"/>
      <c r="CN61" s="160"/>
      <c r="CO61" s="160"/>
      <c r="CP61" s="160"/>
      <c r="CQ61" s="160"/>
      <c r="CR61" s="160"/>
      <c r="CS61" s="159">
        <f>CL61+EU60</f>
        <v>0</v>
      </c>
      <c r="CT61" s="160"/>
      <c r="CU61" s="160"/>
      <c r="CV61" s="160"/>
      <c r="CW61" s="160"/>
      <c r="CX61" s="160"/>
      <c r="CY61" s="160"/>
      <c r="CZ61" s="160"/>
      <c r="DA61" s="161"/>
      <c r="DZ61" s="23" t="s">
        <v>237</v>
      </c>
    </row>
    <row r="62" spans="1:105" s="49" customFormat="1" ht="14.2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32"/>
      <c r="BJ62" s="32"/>
      <c r="BK62" s="32"/>
      <c r="BL62" s="195" t="s">
        <v>47</v>
      </c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6"/>
      <c r="CA62" s="223">
        <f>CA57+CA59+CA60+CA61+EE60</f>
        <v>38</v>
      </c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>
        <f>CL61+CL60+CL59+CL57+EX59</f>
        <v>38</v>
      </c>
      <c r="CM62" s="223"/>
      <c r="CN62" s="223"/>
      <c r="CO62" s="223"/>
      <c r="CP62" s="223"/>
      <c r="CQ62" s="223"/>
      <c r="CR62" s="223"/>
      <c r="CS62" s="223">
        <f>CS57+CS59+CS60+CS61+DZ60</f>
        <v>38</v>
      </c>
      <c r="CT62" s="223"/>
      <c r="CU62" s="223"/>
      <c r="CV62" s="223"/>
      <c r="CW62" s="223"/>
      <c r="CX62" s="223"/>
      <c r="CY62" s="223"/>
      <c r="CZ62" s="223"/>
      <c r="DA62" s="223"/>
    </row>
    <row r="63" spans="1:105" s="19" customFormat="1" ht="14.2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32"/>
      <c r="BJ63" s="32"/>
      <c r="BK63" s="32"/>
      <c r="BL63" s="32"/>
      <c r="BM63" s="32"/>
      <c r="BN63" s="32"/>
      <c r="BO63" s="32"/>
      <c r="BQ63" s="32"/>
      <c r="BR63" s="32"/>
      <c r="BS63" s="32"/>
      <c r="BT63" s="32"/>
      <c r="BU63" s="32"/>
      <c r="BV63" s="32"/>
      <c r="BW63" s="32"/>
      <c r="BX63" s="32"/>
      <c r="BY63" s="32"/>
      <c r="BZ63" s="40"/>
      <c r="CA63" s="40"/>
      <c r="CB63" s="40"/>
      <c r="CC63" s="40"/>
      <c r="CD63" s="40"/>
      <c r="CE63" s="40"/>
      <c r="CF63" s="32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</row>
    <row r="64" spans="1:105" ht="13.5" customHeight="1">
      <c r="A64" s="147" t="s">
        <v>170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</row>
    <row r="65" spans="1:105" ht="13.5" customHeight="1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</row>
    <row r="66" ht="21" customHeight="1"/>
    <row r="67" spans="1:105" s="23" customFormat="1" ht="103.5" customHeight="1">
      <c r="A67" s="130" t="s">
        <v>1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2"/>
      <c r="W67" s="130" t="s">
        <v>103</v>
      </c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2"/>
      <c r="AK67" s="130" t="s">
        <v>105</v>
      </c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2"/>
      <c r="AY67" s="130" t="s">
        <v>106</v>
      </c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2"/>
      <c r="BO67" s="130" t="s">
        <v>102</v>
      </c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2"/>
      <c r="CD67" s="130" t="s">
        <v>101</v>
      </c>
      <c r="CE67" s="131"/>
      <c r="CF67" s="131"/>
      <c r="CG67" s="131"/>
      <c r="CH67" s="131"/>
      <c r="CI67" s="131"/>
      <c r="CJ67" s="131"/>
      <c r="CK67" s="131"/>
      <c r="CL67" s="131"/>
      <c r="CM67" s="131" t="s">
        <v>101</v>
      </c>
      <c r="CN67" s="131"/>
      <c r="CO67" s="131"/>
      <c r="CP67" s="131"/>
      <c r="CQ67" s="131"/>
      <c r="CR67" s="131"/>
      <c r="CS67" s="131"/>
      <c r="CT67" s="131"/>
      <c r="CU67" s="131" t="s">
        <v>101</v>
      </c>
      <c r="CV67" s="131"/>
      <c r="CW67" s="131"/>
      <c r="CX67" s="131"/>
      <c r="CY67" s="131"/>
      <c r="CZ67" s="131"/>
      <c r="DA67" s="132"/>
    </row>
    <row r="68" spans="1:105" s="23" customFormat="1" ht="15">
      <c r="A68" s="159">
        <v>1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1"/>
      <c r="W68" s="159">
        <v>2</v>
      </c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1"/>
      <c r="AK68" s="159">
        <v>3</v>
      </c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1"/>
      <c r="AY68" s="159">
        <v>4</v>
      </c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1"/>
      <c r="BO68" s="159">
        <v>5</v>
      </c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1"/>
      <c r="CD68" s="159">
        <v>6</v>
      </c>
      <c r="CE68" s="160"/>
      <c r="CF68" s="160"/>
      <c r="CG68" s="160"/>
      <c r="CH68" s="160"/>
      <c r="CI68" s="160"/>
      <c r="CJ68" s="160"/>
      <c r="CK68" s="160"/>
      <c r="CL68" s="161"/>
      <c r="CM68" s="159">
        <v>7</v>
      </c>
      <c r="CN68" s="160"/>
      <c r="CO68" s="160"/>
      <c r="CP68" s="160"/>
      <c r="CQ68" s="160"/>
      <c r="CR68" s="160"/>
      <c r="CS68" s="160"/>
      <c r="CT68" s="161"/>
      <c r="CU68" s="159">
        <v>8</v>
      </c>
      <c r="CV68" s="160"/>
      <c r="CW68" s="160"/>
      <c r="CX68" s="160"/>
      <c r="CY68" s="160"/>
      <c r="CZ68" s="160"/>
      <c r="DA68" s="161"/>
    </row>
    <row r="69" spans="1:105" s="23" customFormat="1" ht="45" customHeight="1">
      <c r="A69" s="20"/>
      <c r="B69" s="174" t="s">
        <v>104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5"/>
      <c r="W69" s="176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8"/>
      <c r="AK69" s="159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1"/>
      <c r="AY69" s="159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1"/>
      <c r="BO69" s="159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1"/>
      <c r="CD69" s="159"/>
      <c r="CE69" s="160"/>
      <c r="CF69" s="160"/>
      <c r="CG69" s="160"/>
      <c r="CH69" s="160"/>
      <c r="CI69" s="160"/>
      <c r="CJ69" s="160"/>
      <c r="CK69" s="160"/>
      <c r="CL69" s="161"/>
      <c r="CM69" s="159"/>
      <c r="CN69" s="160"/>
      <c r="CO69" s="160"/>
      <c r="CP69" s="160"/>
      <c r="CQ69" s="160"/>
      <c r="CR69" s="160"/>
      <c r="CS69" s="160"/>
      <c r="CT69" s="161"/>
      <c r="CU69" s="159"/>
      <c r="CV69" s="160"/>
      <c r="CW69" s="160"/>
      <c r="CX69" s="160"/>
      <c r="CY69" s="160"/>
      <c r="CZ69" s="160"/>
      <c r="DA69" s="161"/>
    </row>
    <row r="70" spans="1:105" s="23" customFormat="1" ht="30" customHeight="1">
      <c r="A70" s="43"/>
      <c r="B70" s="240" t="s">
        <v>84</v>
      </c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1"/>
      <c r="W70" s="247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9"/>
      <c r="AK70" s="229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1"/>
      <c r="AY70" s="229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1"/>
      <c r="BO70" s="229"/>
      <c r="BP70" s="230"/>
      <c r="BQ70" s="230"/>
      <c r="BR70" s="230"/>
      <c r="BS70" s="230"/>
      <c r="BT70" s="230"/>
      <c r="BU70" s="230"/>
      <c r="BV70" s="230"/>
      <c r="BW70" s="230"/>
      <c r="BX70" s="230"/>
      <c r="BY70" s="230"/>
      <c r="BZ70" s="230"/>
      <c r="CA70" s="230"/>
      <c r="CB70" s="230"/>
      <c r="CC70" s="231"/>
      <c r="CD70" s="229"/>
      <c r="CE70" s="230"/>
      <c r="CF70" s="230"/>
      <c r="CG70" s="230"/>
      <c r="CH70" s="230"/>
      <c r="CI70" s="230"/>
      <c r="CJ70" s="230"/>
      <c r="CK70" s="230"/>
      <c r="CL70" s="231"/>
      <c r="CM70" s="229"/>
      <c r="CN70" s="230"/>
      <c r="CO70" s="230"/>
      <c r="CP70" s="230"/>
      <c r="CQ70" s="230"/>
      <c r="CR70" s="230"/>
      <c r="CS70" s="230"/>
      <c r="CT70" s="231"/>
      <c r="CU70" s="229"/>
      <c r="CV70" s="230"/>
      <c r="CW70" s="230"/>
      <c r="CX70" s="230"/>
      <c r="CY70" s="230"/>
      <c r="CZ70" s="230"/>
      <c r="DA70" s="231"/>
    </row>
    <row r="71" spans="1:105" s="23" customFormat="1" ht="2.25" customHeight="1" hidden="1">
      <c r="A71" s="44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9"/>
      <c r="W71" s="250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2"/>
      <c r="AK71" s="253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5"/>
      <c r="AY71" s="253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5"/>
      <c r="BO71" s="253"/>
      <c r="BP71" s="254"/>
      <c r="BQ71" s="254"/>
      <c r="BR71" s="254"/>
      <c r="BS71" s="254"/>
      <c r="BT71" s="254"/>
      <c r="BU71" s="254"/>
      <c r="BV71" s="254"/>
      <c r="BW71" s="254"/>
      <c r="BX71" s="254"/>
      <c r="BY71" s="254"/>
      <c r="BZ71" s="254"/>
      <c r="CA71" s="254"/>
      <c r="CB71" s="254"/>
      <c r="CC71" s="255"/>
      <c r="CD71" s="52"/>
      <c r="CE71" s="104"/>
      <c r="CF71" s="104"/>
      <c r="CG71" s="104"/>
      <c r="CH71" s="104"/>
      <c r="CI71" s="104"/>
      <c r="CJ71" s="104"/>
      <c r="CK71" s="104"/>
      <c r="CL71" s="105"/>
      <c r="CM71" s="52"/>
      <c r="CN71" s="104"/>
      <c r="CO71" s="104"/>
      <c r="CP71" s="104"/>
      <c r="CQ71" s="104"/>
      <c r="CR71" s="104"/>
      <c r="CS71" s="104"/>
      <c r="CT71" s="105"/>
      <c r="CU71" s="104"/>
      <c r="CV71" s="104"/>
      <c r="CW71" s="104"/>
      <c r="CX71" s="104"/>
      <c r="CY71" s="104"/>
      <c r="CZ71" s="104"/>
      <c r="DA71" s="105"/>
    </row>
    <row r="72" spans="1:105" s="23" customFormat="1" ht="15">
      <c r="A72" s="20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5"/>
      <c r="W72" s="176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8"/>
      <c r="AK72" s="159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1"/>
      <c r="AY72" s="159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1"/>
      <c r="BO72" s="159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1"/>
      <c r="CD72" s="159"/>
      <c r="CE72" s="160"/>
      <c r="CF72" s="160"/>
      <c r="CG72" s="160"/>
      <c r="CH72" s="160"/>
      <c r="CI72" s="160"/>
      <c r="CJ72" s="160"/>
      <c r="CK72" s="160"/>
      <c r="CL72" s="161"/>
      <c r="CM72" s="159"/>
      <c r="CN72" s="160"/>
      <c r="CO72" s="160"/>
      <c r="CP72" s="160"/>
      <c r="CQ72" s="160"/>
      <c r="CR72" s="160"/>
      <c r="CS72" s="160"/>
      <c r="CT72" s="161"/>
      <c r="CU72" s="159"/>
      <c r="CV72" s="160"/>
      <c r="CW72" s="160"/>
      <c r="CX72" s="160"/>
      <c r="CY72" s="160"/>
      <c r="CZ72" s="160"/>
      <c r="DA72" s="161"/>
    </row>
    <row r="73" spans="1:105" s="49" customFormat="1" ht="14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95" t="s">
        <v>47</v>
      </c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6"/>
      <c r="CD73" s="170"/>
      <c r="CE73" s="171"/>
      <c r="CF73" s="171"/>
      <c r="CG73" s="171"/>
      <c r="CH73" s="171"/>
      <c r="CI73" s="171"/>
      <c r="CJ73" s="171"/>
      <c r="CK73" s="171"/>
      <c r="CL73" s="172"/>
      <c r="CM73" s="170"/>
      <c r="CN73" s="171"/>
      <c r="CO73" s="171"/>
      <c r="CP73" s="171"/>
      <c r="CQ73" s="171"/>
      <c r="CR73" s="171"/>
      <c r="CS73" s="171"/>
      <c r="CT73" s="172"/>
      <c r="CU73" s="170"/>
      <c r="CV73" s="171"/>
      <c r="CW73" s="171"/>
      <c r="CX73" s="171"/>
      <c r="CY73" s="171"/>
      <c r="CZ73" s="171"/>
      <c r="DA73" s="172"/>
    </row>
  </sheetData>
  <sheetProtection/>
  <mergeCells count="286">
    <mergeCell ref="CL60:CR60"/>
    <mergeCell ref="CS60:DA60"/>
    <mergeCell ref="CA61:CK61"/>
    <mergeCell ref="CL61:CR61"/>
    <mergeCell ref="CS61:DA61"/>
    <mergeCell ref="CA62:CK62"/>
    <mergeCell ref="CL62:CR62"/>
    <mergeCell ref="CS62:DA62"/>
    <mergeCell ref="CS57:DA57"/>
    <mergeCell ref="CA58:CK58"/>
    <mergeCell ref="CL58:CR58"/>
    <mergeCell ref="CS58:DA58"/>
    <mergeCell ref="CA59:CK59"/>
    <mergeCell ref="CL59:CR59"/>
    <mergeCell ref="CS59:DA59"/>
    <mergeCell ref="A58:F58"/>
    <mergeCell ref="A39:DA40"/>
    <mergeCell ref="A52:DA53"/>
    <mergeCell ref="AO36:BF36"/>
    <mergeCell ref="AK57:AW57"/>
    <mergeCell ref="CA56:CK56"/>
    <mergeCell ref="CL56:CR56"/>
    <mergeCell ref="CS56:DA56"/>
    <mergeCell ref="CA57:CK57"/>
    <mergeCell ref="CL57:CR57"/>
    <mergeCell ref="CA55:CK55"/>
    <mergeCell ref="CS55:DA55"/>
    <mergeCell ref="AC43:AS43"/>
    <mergeCell ref="AT43:BC43"/>
    <mergeCell ref="B44:AB44"/>
    <mergeCell ref="AY12:BP12"/>
    <mergeCell ref="G56:AJ56"/>
    <mergeCell ref="AK56:AW56"/>
    <mergeCell ref="AX56:BK56"/>
    <mergeCell ref="BL56:BZ56"/>
    <mergeCell ref="BL55:BZ55"/>
    <mergeCell ref="BG50:BZ50"/>
    <mergeCell ref="CL55:CR55"/>
    <mergeCell ref="BU43:CH43"/>
    <mergeCell ref="A55:F55"/>
    <mergeCell ref="G55:AJ55"/>
    <mergeCell ref="AK55:AW55"/>
    <mergeCell ref="AX55:BK55"/>
    <mergeCell ref="A54:BZ54"/>
    <mergeCell ref="B49:AN49"/>
    <mergeCell ref="AO49:BF49"/>
    <mergeCell ref="CA50:CK50"/>
    <mergeCell ref="A43:AB43"/>
    <mergeCell ref="A48:AN48"/>
    <mergeCell ref="AO48:BF48"/>
    <mergeCell ref="BG48:BZ48"/>
    <mergeCell ref="A47:AN47"/>
    <mergeCell ref="AO47:BF47"/>
    <mergeCell ref="BG47:BZ47"/>
    <mergeCell ref="AO33:BF33"/>
    <mergeCell ref="BG33:BZ33"/>
    <mergeCell ref="A34:F34"/>
    <mergeCell ref="H34:AN34"/>
    <mergeCell ref="BG34:BZ34"/>
    <mergeCell ref="A35:F35"/>
    <mergeCell ref="H35:AN35"/>
    <mergeCell ref="BG35:BZ35"/>
    <mergeCell ref="AO34:BF34"/>
    <mergeCell ref="AO35:BF35"/>
    <mergeCell ref="G33:AN33"/>
    <mergeCell ref="BG49:BZ49"/>
    <mergeCell ref="BU44:CH44"/>
    <mergeCell ref="AC44:AS44"/>
    <mergeCell ref="AT44:BC44"/>
    <mergeCell ref="BD44:BT44"/>
    <mergeCell ref="BD43:BT43"/>
    <mergeCell ref="AC42:AS42"/>
    <mergeCell ref="CA48:CK48"/>
    <mergeCell ref="CA49:CK49"/>
    <mergeCell ref="B22:AX22"/>
    <mergeCell ref="BU42:CH42"/>
    <mergeCell ref="A30:DA30"/>
    <mergeCell ref="A36:F36"/>
    <mergeCell ref="H36:AN36"/>
    <mergeCell ref="A32:F32"/>
    <mergeCell ref="G32:AN32"/>
    <mergeCell ref="AO32:BF32"/>
    <mergeCell ref="BG36:BZ36"/>
    <mergeCell ref="A33:F33"/>
    <mergeCell ref="AY8:BP8"/>
    <mergeCell ref="B2:CZ2"/>
    <mergeCell ref="BQ8:CD8"/>
    <mergeCell ref="CE8:CQ8"/>
    <mergeCell ref="BG32:BZ32"/>
    <mergeCell ref="A42:AB42"/>
    <mergeCell ref="A25:BL25"/>
    <mergeCell ref="A27:DA27"/>
    <mergeCell ref="A28:DA28"/>
    <mergeCell ref="B21:AX21"/>
    <mergeCell ref="AY9:BP9"/>
    <mergeCell ref="B10:AX10"/>
    <mergeCell ref="AY10:BP10"/>
    <mergeCell ref="AY13:BP13"/>
    <mergeCell ref="B9:AX9"/>
    <mergeCell ref="B1:CZ1"/>
    <mergeCell ref="A7:AX7"/>
    <mergeCell ref="AY7:BP7"/>
    <mergeCell ref="A4:DA5"/>
    <mergeCell ref="A8:AX8"/>
    <mergeCell ref="AY19:BP19"/>
    <mergeCell ref="A20:AX20"/>
    <mergeCell ref="AY20:BP20"/>
    <mergeCell ref="CA31:CJ31"/>
    <mergeCell ref="B11:AX11"/>
    <mergeCell ref="AY11:BP11"/>
    <mergeCell ref="B13:AX13"/>
    <mergeCell ref="B12:AX12"/>
    <mergeCell ref="AY21:BP21"/>
    <mergeCell ref="BQ21:DA21"/>
    <mergeCell ref="AL58:AV58"/>
    <mergeCell ref="AX60:BK60"/>
    <mergeCell ref="BL60:BZ60"/>
    <mergeCell ref="H60:AJ60"/>
    <mergeCell ref="BL61:BZ61"/>
    <mergeCell ref="AK61:AW61"/>
    <mergeCell ref="BO68:CC68"/>
    <mergeCell ref="A56:F56"/>
    <mergeCell ref="A57:F57"/>
    <mergeCell ref="AX59:BK59"/>
    <mergeCell ref="H57:AJ57"/>
    <mergeCell ref="AX57:BK57"/>
    <mergeCell ref="A59:F59"/>
    <mergeCell ref="H59:AJ59"/>
    <mergeCell ref="H58:AI58"/>
    <mergeCell ref="AY58:BJ58"/>
    <mergeCell ref="BO72:CC72"/>
    <mergeCell ref="W70:AJ71"/>
    <mergeCell ref="AK70:AX71"/>
    <mergeCell ref="AY70:BN71"/>
    <mergeCell ref="BO70:CC71"/>
    <mergeCell ref="A67:V67"/>
    <mergeCell ref="W67:AJ67"/>
    <mergeCell ref="AK67:AX67"/>
    <mergeCell ref="AY67:BN67"/>
    <mergeCell ref="BO67:CC67"/>
    <mergeCell ref="A60:F60"/>
    <mergeCell ref="A61:F61"/>
    <mergeCell ref="H61:AJ61"/>
    <mergeCell ref="AX61:BK61"/>
    <mergeCell ref="AK72:AX72"/>
    <mergeCell ref="AY72:BN72"/>
    <mergeCell ref="A68:V68"/>
    <mergeCell ref="W68:AJ68"/>
    <mergeCell ref="AK68:AX68"/>
    <mergeCell ref="AY68:BN68"/>
    <mergeCell ref="B70:V70"/>
    <mergeCell ref="BL62:BZ62"/>
    <mergeCell ref="B72:V72"/>
    <mergeCell ref="W72:AJ72"/>
    <mergeCell ref="BL58:BY58"/>
    <mergeCell ref="B69:V69"/>
    <mergeCell ref="W69:AJ69"/>
    <mergeCell ref="AK69:AX69"/>
    <mergeCell ref="AY69:BN69"/>
    <mergeCell ref="BO69:CC69"/>
    <mergeCell ref="BO73:CC73"/>
    <mergeCell ref="BL59:BZ59"/>
    <mergeCell ref="CD68:CL68"/>
    <mergeCell ref="CM68:CT68"/>
    <mergeCell ref="CU68:DA68"/>
    <mergeCell ref="A64:DA65"/>
    <mergeCell ref="AK59:AW59"/>
    <mergeCell ref="AK60:AW60"/>
    <mergeCell ref="CA60:CK60"/>
    <mergeCell ref="B71:V71"/>
    <mergeCell ref="BL57:BZ57"/>
    <mergeCell ref="AY22:BP22"/>
    <mergeCell ref="AT42:BC42"/>
    <mergeCell ref="BD42:BT42"/>
    <mergeCell ref="BM25:CP25"/>
    <mergeCell ref="CU48:DA48"/>
    <mergeCell ref="CI41:CO41"/>
    <mergeCell ref="CP41:CU41"/>
    <mergeCell ref="CV41:DA41"/>
    <mergeCell ref="A31:BZ31"/>
    <mergeCell ref="CR8:DA8"/>
    <mergeCell ref="CA33:CJ33"/>
    <mergeCell ref="CK33:CS33"/>
    <mergeCell ref="CT33:DA33"/>
    <mergeCell ref="CI43:CO43"/>
    <mergeCell ref="CP43:CU43"/>
    <mergeCell ref="A16:DA17"/>
    <mergeCell ref="BQ9:CD9"/>
    <mergeCell ref="A41:CH41"/>
    <mergeCell ref="A19:AX19"/>
    <mergeCell ref="CE9:CQ9"/>
    <mergeCell ref="CR9:DA9"/>
    <mergeCell ref="BQ10:CD10"/>
    <mergeCell ref="CE10:CQ10"/>
    <mergeCell ref="CR10:DA10"/>
    <mergeCell ref="BQ11:CD11"/>
    <mergeCell ref="CE11:CQ11"/>
    <mergeCell ref="CR11:DA11"/>
    <mergeCell ref="BQ12:CD12"/>
    <mergeCell ref="CE12:CQ12"/>
    <mergeCell ref="CR12:DA12"/>
    <mergeCell ref="BQ13:CD13"/>
    <mergeCell ref="CE13:CQ13"/>
    <mergeCell ref="CR13:DA13"/>
    <mergeCell ref="BQ7:CD7"/>
    <mergeCell ref="CE7:CQ7"/>
    <mergeCell ref="CR7:DA7"/>
    <mergeCell ref="A6:BP6"/>
    <mergeCell ref="BQ6:CD6"/>
    <mergeCell ref="CE6:CQ6"/>
    <mergeCell ref="CR6:DA6"/>
    <mergeCell ref="AY14:BP14"/>
    <mergeCell ref="BQ14:CD14"/>
    <mergeCell ref="CE14:CQ14"/>
    <mergeCell ref="CR14:DA14"/>
    <mergeCell ref="A18:BP18"/>
    <mergeCell ref="BQ18:CD18"/>
    <mergeCell ref="CE18:CQ18"/>
    <mergeCell ref="CR18:DA18"/>
    <mergeCell ref="BQ19:CD19"/>
    <mergeCell ref="CE19:CQ19"/>
    <mergeCell ref="CR19:DA19"/>
    <mergeCell ref="BQ20:CD20"/>
    <mergeCell ref="CE20:CQ20"/>
    <mergeCell ref="CR20:DA20"/>
    <mergeCell ref="AY23:BP23"/>
    <mergeCell ref="BQ23:CD23"/>
    <mergeCell ref="CE23:CQ23"/>
    <mergeCell ref="CR23:DA23"/>
    <mergeCell ref="BQ22:CD22"/>
    <mergeCell ref="CE22:CQ22"/>
    <mergeCell ref="CR22:DA22"/>
    <mergeCell ref="CK31:CS31"/>
    <mergeCell ref="CT31:DA31"/>
    <mergeCell ref="CA32:CJ32"/>
    <mergeCell ref="CK32:CS32"/>
    <mergeCell ref="CT32:DA32"/>
    <mergeCell ref="CA34:CJ34"/>
    <mergeCell ref="CK34:CS34"/>
    <mergeCell ref="CT34:DA34"/>
    <mergeCell ref="CA35:CJ35"/>
    <mergeCell ref="CK35:CS35"/>
    <mergeCell ref="CT35:DA35"/>
    <mergeCell ref="CA36:CJ36"/>
    <mergeCell ref="CK36:CS36"/>
    <mergeCell ref="CT36:DA36"/>
    <mergeCell ref="CA37:CJ37"/>
    <mergeCell ref="CK37:CS37"/>
    <mergeCell ref="CT37:DA37"/>
    <mergeCell ref="CI42:CO42"/>
    <mergeCell ref="CP42:CU42"/>
    <mergeCell ref="CV42:DA42"/>
    <mergeCell ref="CI44:CO44"/>
    <mergeCell ref="CP44:CU44"/>
    <mergeCell ref="CV44:DA44"/>
    <mergeCell ref="CV43:DA43"/>
    <mergeCell ref="CL49:CT49"/>
    <mergeCell ref="CU49:DA49"/>
    <mergeCell ref="CL48:CT48"/>
    <mergeCell ref="CL50:CT50"/>
    <mergeCell ref="CU50:DA50"/>
    <mergeCell ref="BU45:CH45"/>
    <mergeCell ref="CI45:CO45"/>
    <mergeCell ref="CP45:CU45"/>
    <mergeCell ref="CV45:DA45"/>
    <mergeCell ref="CA47:CK47"/>
    <mergeCell ref="CL47:CT47"/>
    <mergeCell ref="CU47:DA47"/>
    <mergeCell ref="CM72:CT72"/>
    <mergeCell ref="CU72:DA72"/>
    <mergeCell ref="CD67:CL67"/>
    <mergeCell ref="CM67:CT67"/>
    <mergeCell ref="CU67:DA67"/>
    <mergeCell ref="CD69:CL69"/>
    <mergeCell ref="CM69:CT69"/>
    <mergeCell ref="CU69:DA69"/>
    <mergeCell ref="CA54:CJ54"/>
    <mergeCell ref="CK54:CS54"/>
    <mergeCell ref="CT54:DA54"/>
    <mergeCell ref="CD73:CL73"/>
    <mergeCell ref="CM73:CT73"/>
    <mergeCell ref="CU73:DA73"/>
    <mergeCell ref="CD70:CL70"/>
    <mergeCell ref="CM70:CT70"/>
    <mergeCell ref="CU70:DA70"/>
    <mergeCell ref="CD72:CL72"/>
  </mergeCells>
  <printOptions/>
  <pageMargins left="0.7874015748031497" right="0.5118110236220472" top="0.3937007874015748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R181"/>
  <sheetViews>
    <sheetView view="pageBreakPreview" zoomScaleSheetLayoutView="100" zoomScalePageLayoutView="0" workbookViewId="0" topLeftCell="A145">
      <selection activeCell="DT163" sqref="DT163"/>
    </sheetView>
  </sheetViews>
  <sheetFormatPr defaultColWidth="0.875" defaultRowHeight="12.75"/>
  <cols>
    <col min="1" max="33" width="0.875" style="3" customWidth="1"/>
    <col min="34" max="34" width="0.37109375" style="3" customWidth="1"/>
    <col min="35" max="36" width="0.875" style="3" hidden="1" customWidth="1"/>
    <col min="37" max="76" width="0.875" style="3" customWidth="1"/>
    <col min="77" max="77" width="0.74609375" style="3" customWidth="1"/>
    <col min="78" max="78" width="0.875" style="3" hidden="1" customWidth="1"/>
    <col min="79" max="86" width="0.875" style="3" customWidth="1"/>
    <col min="87" max="87" width="1.875" style="3" customWidth="1"/>
    <col min="88" max="94" width="0.875" style="3" customWidth="1"/>
    <col min="95" max="95" width="2.625" style="3" customWidth="1"/>
    <col min="96" max="96" width="0.875" style="3" hidden="1" customWidth="1"/>
    <col min="97" max="103" width="0.875" style="3" customWidth="1"/>
    <col min="104" max="104" width="2.375" style="3" customWidth="1"/>
    <col min="105" max="105" width="0.74609375" style="3" hidden="1" customWidth="1"/>
    <col min="106" max="16384" width="0.875" style="3" customWidth="1"/>
  </cols>
  <sheetData>
    <row r="1" s="4" customFormat="1" ht="3" customHeight="1"/>
    <row r="2" spans="1:105" ht="13.5" customHeight="1">
      <c r="A2" s="147" t="s">
        <v>171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</row>
    <row r="3" spans="1:105" ht="13.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</row>
    <row r="4" spans="1:105" s="19" customFormat="1" ht="14.25" hidden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32"/>
      <c r="BJ4" s="32"/>
      <c r="BK4" s="32"/>
      <c r="BL4" s="32"/>
      <c r="BM4" s="32"/>
      <c r="BN4" s="32"/>
      <c r="BO4" s="32"/>
      <c r="BQ4" s="32"/>
      <c r="BR4" s="32"/>
      <c r="BS4" s="32"/>
      <c r="BT4" s="32"/>
      <c r="BU4" s="32"/>
      <c r="BV4" s="32"/>
      <c r="BW4" s="32"/>
      <c r="BX4" s="32"/>
      <c r="BY4" s="32"/>
      <c r="BZ4" s="40"/>
      <c r="CA4" s="40"/>
      <c r="CB4" s="40"/>
      <c r="CC4" s="40"/>
      <c r="CD4" s="40"/>
      <c r="CE4" s="40"/>
      <c r="CF4" s="32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</row>
    <row r="5" spans="1:105" s="19" customFormat="1" ht="14.25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>
        <v>2023</v>
      </c>
      <c r="CB5" s="228"/>
      <c r="CC5" s="228"/>
      <c r="CD5" s="228"/>
      <c r="CE5" s="228"/>
      <c r="CF5" s="228"/>
      <c r="CG5" s="228"/>
      <c r="CH5" s="228"/>
      <c r="CI5" s="228"/>
      <c r="CJ5" s="228"/>
      <c r="CK5" s="228">
        <v>2024</v>
      </c>
      <c r="CL5" s="228"/>
      <c r="CM5" s="228"/>
      <c r="CN5" s="228"/>
      <c r="CO5" s="228"/>
      <c r="CP5" s="228"/>
      <c r="CQ5" s="228"/>
      <c r="CR5" s="228"/>
      <c r="CS5" s="228">
        <v>2025</v>
      </c>
      <c r="CT5" s="228"/>
      <c r="CU5" s="228"/>
      <c r="CV5" s="228"/>
      <c r="CW5" s="228"/>
      <c r="CX5" s="228"/>
      <c r="CY5" s="228"/>
      <c r="CZ5" s="228"/>
      <c r="DA5" s="228"/>
    </row>
    <row r="6" spans="1:105" s="23" customFormat="1" ht="30.75" customHeight="1">
      <c r="A6" s="130" t="s">
        <v>0</v>
      </c>
      <c r="B6" s="160"/>
      <c r="C6" s="160"/>
      <c r="D6" s="160"/>
      <c r="E6" s="160"/>
      <c r="F6" s="161"/>
      <c r="G6" s="130" t="s">
        <v>1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2"/>
      <c r="BI6" s="130" t="s">
        <v>18</v>
      </c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2"/>
      <c r="CA6" s="144" t="s">
        <v>107</v>
      </c>
      <c r="CB6" s="144"/>
      <c r="CC6" s="144"/>
      <c r="CD6" s="144"/>
      <c r="CE6" s="144"/>
      <c r="CF6" s="144"/>
      <c r="CG6" s="144"/>
      <c r="CH6" s="144"/>
      <c r="CI6" s="144"/>
      <c r="CJ6" s="144"/>
      <c r="CK6" s="144" t="s">
        <v>107</v>
      </c>
      <c r="CL6" s="144"/>
      <c r="CM6" s="144"/>
      <c r="CN6" s="144"/>
      <c r="CO6" s="144"/>
      <c r="CP6" s="144"/>
      <c r="CQ6" s="144"/>
      <c r="CR6" s="144"/>
      <c r="CS6" s="144" t="s">
        <v>107</v>
      </c>
      <c r="CT6" s="144"/>
      <c r="CU6" s="144"/>
      <c r="CV6" s="144"/>
      <c r="CW6" s="144"/>
      <c r="CX6" s="144"/>
      <c r="CY6" s="144"/>
      <c r="CZ6" s="144"/>
      <c r="DA6" s="144"/>
    </row>
    <row r="7" spans="1:105" s="23" customFormat="1" ht="15">
      <c r="A7" s="159">
        <v>1</v>
      </c>
      <c r="B7" s="160"/>
      <c r="C7" s="160"/>
      <c r="D7" s="160"/>
      <c r="E7" s="160"/>
      <c r="F7" s="161"/>
      <c r="G7" s="159">
        <v>2</v>
      </c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1"/>
      <c r="BI7" s="159">
        <v>3</v>
      </c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1"/>
      <c r="CA7" s="168">
        <v>4</v>
      </c>
      <c r="CB7" s="168"/>
      <c r="CC7" s="168"/>
      <c r="CD7" s="168"/>
      <c r="CE7" s="168"/>
      <c r="CF7" s="168"/>
      <c r="CG7" s="168"/>
      <c r="CH7" s="168"/>
      <c r="CI7" s="168"/>
      <c r="CJ7" s="168"/>
      <c r="CK7" s="168">
        <v>5</v>
      </c>
      <c r="CL7" s="168"/>
      <c r="CM7" s="168"/>
      <c r="CN7" s="168"/>
      <c r="CO7" s="168"/>
      <c r="CP7" s="168"/>
      <c r="CQ7" s="168"/>
      <c r="CR7" s="168"/>
      <c r="CS7" s="159">
        <v>6</v>
      </c>
      <c r="CT7" s="160"/>
      <c r="CU7" s="160"/>
      <c r="CV7" s="160"/>
      <c r="CW7" s="160"/>
      <c r="CX7" s="160"/>
      <c r="CY7" s="160"/>
      <c r="CZ7" s="160"/>
      <c r="DA7" s="161"/>
    </row>
    <row r="8" spans="1:105" s="23" customFormat="1" ht="30" customHeight="1">
      <c r="A8" s="296" t="s">
        <v>4</v>
      </c>
      <c r="B8" s="297"/>
      <c r="C8" s="297"/>
      <c r="D8" s="297"/>
      <c r="E8" s="297"/>
      <c r="F8" s="298"/>
      <c r="G8" s="9"/>
      <c r="H8" s="264" t="s">
        <v>108</v>
      </c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5"/>
      <c r="BI8" s="122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4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</row>
    <row r="9" spans="1:105" s="23" customFormat="1" ht="15">
      <c r="A9" s="299"/>
      <c r="B9" s="300"/>
      <c r="C9" s="300"/>
      <c r="D9" s="300"/>
      <c r="E9" s="300"/>
      <c r="F9" s="301"/>
      <c r="G9" s="10"/>
      <c r="H9" s="286" t="s">
        <v>84</v>
      </c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7"/>
      <c r="BI9" s="148">
        <v>1</v>
      </c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50"/>
      <c r="CA9" s="162">
        <v>50</v>
      </c>
      <c r="CB9" s="162"/>
      <c r="CC9" s="162"/>
      <c r="CD9" s="162"/>
      <c r="CE9" s="162"/>
      <c r="CF9" s="162"/>
      <c r="CG9" s="162"/>
      <c r="CH9" s="162"/>
      <c r="CI9" s="162"/>
      <c r="CJ9" s="162"/>
      <c r="CK9" s="162">
        <v>50</v>
      </c>
      <c r="CL9" s="162"/>
      <c r="CM9" s="162"/>
      <c r="CN9" s="162"/>
      <c r="CO9" s="162"/>
      <c r="CP9" s="162"/>
      <c r="CQ9" s="162"/>
      <c r="CR9" s="162"/>
      <c r="CS9" s="162">
        <v>50</v>
      </c>
      <c r="CT9" s="162"/>
      <c r="CU9" s="162"/>
      <c r="CV9" s="162"/>
      <c r="CW9" s="162"/>
      <c r="CX9" s="162"/>
      <c r="CY9" s="162"/>
      <c r="CZ9" s="162"/>
      <c r="DA9" s="162"/>
    </row>
    <row r="10" spans="1:105" s="23" customFormat="1" ht="15">
      <c r="A10" s="302"/>
      <c r="B10" s="303"/>
      <c r="C10" s="303"/>
      <c r="D10" s="303"/>
      <c r="E10" s="303"/>
      <c r="F10" s="304"/>
      <c r="G10" s="11"/>
      <c r="H10" s="291" t="s">
        <v>295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2"/>
      <c r="BI10" s="151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3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</row>
    <row r="11" spans="1:105" s="23" customFormat="1" ht="0.75" customHeight="1">
      <c r="A11" s="202"/>
      <c r="B11" s="203"/>
      <c r="C11" s="203"/>
      <c r="D11" s="203"/>
      <c r="E11" s="203"/>
      <c r="F11" s="204"/>
      <c r="G11" s="9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5"/>
      <c r="BI11" s="122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4"/>
      <c r="CA11" s="122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4"/>
    </row>
    <row r="12" spans="1:105" s="23" customFormat="1" ht="15" hidden="1">
      <c r="A12" s="202"/>
      <c r="B12" s="203"/>
      <c r="C12" s="203"/>
      <c r="D12" s="203"/>
      <c r="E12" s="203"/>
      <c r="F12" s="204"/>
      <c r="G12" s="9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5"/>
      <c r="BI12" s="122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4"/>
      <c r="CA12" s="122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4"/>
    </row>
    <row r="13" spans="1:200" s="23" customFormat="1" ht="45" customHeight="1">
      <c r="A13" s="202" t="s">
        <v>5</v>
      </c>
      <c r="B13" s="203"/>
      <c r="C13" s="203"/>
      <c r="D13" s="203"/>
      <c r="E13" s="203"/>
      <c r="F13" s="204"/>
      <c r="G13" s="9"/>
      <c r="H13" s="264" t="s">
        <v>109</v>
      </c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5"/>
      <c r="BI13" s="122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4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GR13" s="23" t="s">
        <v>237</v>
      </c>
    </row>
    <row r="14" spans="1:105" s="23" customFormat="1" ht="14.25" customHeight="1">
      <c r="A14" s="299"/>
      <c r="B14" s="300"/>
      <c r="C14" s="300"/>
      <c r="D14" s="300"/>
      <c r="E14" s="300"/>
      <c r="F14" s="301"/>
      <c r="G14" s="10"/>
      <c r="H14" s="286" t="s">
        <v>44</v>
      </c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7"/>
      <c r="BI14" s="148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50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22"/>
      <c r="CT14" s="123"/>
      <c r="CU14" s="123"/>
      <c r="CV14" s="123"/>
      <c r="CW14" s="123"/>
      <c r="CX14" s="123"/>
      <c r="CY14" s="123"/>
      <c r="CZ14" s="123"/>
      <c r="DA14" s="124"/>
    </row>
    <row r="15" spans="1:105" s="23" customFormat="1" ht="0.75" customHeight="1" hidden="1">
      <c r="A15" s="302"/>
      <c r="B15" s="303"/>
      <c r="C15" s="303"/>
      <c r="D15" s="303"/>
      <c r="E15" s="303"/>
      <c r="F15" s="304"/>
      <c r="G15" s="1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2"/>
      <c r="BI15" s="151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3"/>
      <c r="CA15" s="95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7"/>
    </row>
    <row r="16" spans="1:105" s="23" customFormat="1" ht="15">
      <c r="A16" s="202"/>
      <c r="B16" s="203"/>
      <c r="C16" s="203"/>
      <c r="D16" s="203"/>
      <c r="E16" s="203"/>
      <c r="F16" s="204"/>
      <c r="G16" s="9"/>
      <c r="H16" s="264" t="s">
        <v>284</v>
      </c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5"/>
      <c r="BI16" s="122">
        <v>1</v>
      </c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4"/>
      <c r="CA16" s="266">
        <v>20</v>
      </c>
      <c r="CB16" s="266"/>
      <c r="CC16" s="266"/>
      <c r="CD16" s="266"/>
      <c r="CE16" s="266"/>
      <c r="CF16" s="266"/>
      <c r="CG16" s="266"/>
      <c r="CH16" s="266"/>
      <c r="CI16" s="266"/>
      <c r="CJ16" s="266"/>
      <c r="CK16" s="162">
        <f>CA16</f>
        <v>20</v>
      </c>
      <c r="CL16" s="162"/>
      <c r="CM16" s="162"/>
      <c r="CN16" s="162"/>
      <c r="CO16" s="162"/>
      <c r="CP16" s="162"/>
      <c r="CQ16" s="162"/>
      <c r="CR16" s="162"/>
      <c r="CS16" s="162">
        <f>CK16</f>
        <v>20</v>
      </c>
      <c r="CT16" s="162"/>
      <c r="CU16" s="162"/>
      <c r="CV16" s="162"/>
      <c r="CW16" s="162"/>
      <c r="CX16" s="162"/>
      <c r="CY16" s="162"/>
      <c r="CZ16" s="162"/>
      <c r="DA16" s="162"/>
    </row>
    <row r="17" spans="1:105" s="23" customFormat="1" ht="15">
      <c r="A17" s="202"/>
      <c r="B17" s="203"/>
      <c r="C17" s="203"/>
      <c r="D17" s="203"/>
      <c r="E17" s="203"/>
      <c r="F17" s="204"/>
      <c r="G17" s="9"/>
      <c r="H17" s="264" t="s">
        <v>213</v>
      </c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5"/>
      <c r="BI17" s="122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4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</row>
    <row r="18" spans="1:105" s="23" customFormat="1" ht="30.75" customHeight="1">
      <c r="A18" s="202" t="s">
        <v>6</v>
      </c>
      <c r="B18" s="203"/>
      <c r="C18" s="203"/>
      <c r="D18" s="203"/>
      <c r="E18" s="203"/>
      <c r="F18" s="204"/>
      <c r="G18" s="9"/>
      <c r="H18" s="264" t="s">
        <v>110</v>
      </c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5"/>
      <c r="BI18" s="122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4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</row>
    <row r="19" spans="1:105" s="23" customFormat="1" ht="15">
      <c r="A19" s="299"/>
      <c r="B19" s="300"/>
      <c r="C19" s="300"/>
      <c r="D19" s="300"/>
      <c r="E19" s="300"/>
      <c r="F19" s="301"/>
      <c r="G19" s="10"/>
      <c r="H19" s="286" t="s">
        <v>44</v>
      </c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7"/>
      <c r="BI19" s="215">
        <v>1</v>
      </c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7"/>
      <c r="CA19" s="311">
        <v>12</v>
      </c>
      <c r="CB19" s="311"/>
      <c r="CC19" s="311"/>
      <c r="CD19" s="311"/>
      <c r="CE19" s="311"/>
      <c r="CF19" s="311"/>
      <c r="CG19" s="311"/>
      <c r="CH19" s="311"/>
      <c r="CI19" s="311"/>
      <c r="CJ19" s="311"/>
      <c r="CK19" s="224">
        <f>CA19+FY20</f>
        <v>12</v>
      </c>
      <c r="CL19" s="224"/>
      <c r="CM19" s="224"/>
      <c r="CN19" s="224"/>
      <c r="CO19" s="224"/>
      <c r="CP19" s="224"/>
      <c r="CQ19" s="224"/>
      <c r="CR19" s="224"/>
      <c r="CS19" s="224">
        <f>CK19+EY20</f>
        <v>12</v>
      </c>
      <c r="CT19" s="224"/>
      <c r="CU19" s="224"/>
      <c r="CV19" s="224"/>
      <c r="CW19" s="224"/>
      <c r="CX19" s="224"/>
      <c r="CY19" s="224"/>
      <c r="CZ19" s="224"/>
      <c r="DA19" s="224"/>
    </row>
    <row r="20" spans="1:105" s="23" customFormat="1" ht="15">
      <c r="A20" s="302"/>
      <c r="B20" s="303"/>
      <c r="C20" s="303"/>
      <c r="D20" s="303"/>
      <c r="E20" s="303"/>
      <c r="F20" s="304"/>
      <c r="G20" s="11"/>
      <c r="H20" s="291" t="s">
        <v>184</v>
      </c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2"/>
      <c r="BI20" s="218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20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</row>
    <row r="21" spans="1:105" s="23" customFormat="1" ht="15">
      <c r="A21" s="202"/>
      <c r="B21" s="203"/>
      <c r="C21" s="203"/>
      <c r="D21" s="203"/>
      <c r="E21" s="203"/>
      <c r="F21" s="204"/>
      <c r="G21" s="9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5"/>
      <c r="BI21" s="122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4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</row>
    <row r="22" spans="77:105" s="49" customFormat="1" ht="14.25">
      <c r="BY22" s="50" t="s">
        <v>47</v>
      </c>
      <c r="CA22" s="312">
        <f>SUM(CA9:CA21)</f>
        <v>82</v>
      </c>
      <c r="CB22" s="312"/>
      <c r="CC22" s="312"/>
      <c r="CD22" s="312"/>
      <c r="CE22" s="312"/>
      <c r="CF22" s="312"/>
      <c r="CG22" s="312"/>
      <c r="CH22" s="312"/>
      <c r="CI22" s="312"/>
      <c r="CJ22" s="312"/>
      <c r="CK22" s="225">
        <f>SUM(CK9:CK21)</f>
        <v>82</v>
      </c>
      <c r="CL22" s="225"/>
      <c r="CM22" s="225"/>
      <c r="CN22" s="225"/>
      <c r="CO22" s="225"/>
      <c r="CP22" s="225"/>
      <c r="CQ22" s="225"/>
      <c r="CR22" s="225"/>
      <c r="CS22" s="225">
        <f>SUM(CS9:CS21)</f>
        <v>82</v>
      </c>
      <c r="CT22" s="225"/>
      <c r="CU22" s="225"/>
      <c r="CV22" s="225"/>
      <c r="CW22" s="225"/>
      <c r="CX22" s="225"/>
      <c r="CY22" s="225"/>
      <c r="CZ22" s="225"/>
      <c r="DA22" s="225"/>
    </row>
    <row r="23" ht="15" hidden="1"/>
    <row r="24" spans="1:105" ht="13.5" customHeight="1">
      <c r="A24" s="147" t="s">
        <v>172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</row>
    <row r="25" spans="1:105" ht="13.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</row>
    <row r="26" spans="1:105" ht="13.5" customHeight="1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28">
        <v>2023</v>
      </c>
      <c r="CB26" s="228"/>
      <c r="CC26" s="228"/>
      <c r="CD26" s="228"/>
      <c r="CE26" s="228"/>
      <c r="CF26" s="228"/>
      <c r="CG26" s="228"/>
      <c r="CH26" s="228"/>
      <c r="CI26" s="228"/>
      <c r="CJ26" s="228"/>
      <c r="CK26" s="228">
        <v>2024</v>
      </c>
      <c r="CL26" s="228"/>
      <c r="CM26" s="228"/>
      <c r="CN26" s="228"/>
      <c r="CO26" s="228"/>
      <c r="CP26" s="228"/>
      <c r="CQ26" s="228"/>
      <c r="CR26" s="228"/>
      <c r="CS26" s="228">
        <v>2025</v>
      </c>
      <c r="CT26" s="228"/>
      <c r="CU26" s="228"/>
      <c r="CV26" s="228"/>
      <c r="CW26" s="228"/>
      <c r="CX26" s="228"/>
      <c r="CY26" s="228"/>
      <c r="CZ26" s="228"/>
      <c r="DA26" s="228"/>
    </row>
    <row r="27" spans="1:105" s="19" customFormat="1" ht="0.7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32"/>
      <c r="BJ27" s="32"/>
      <c r="BK27" s="32"/>
      <c r="BL27" s="32"/>
      <c r="BM27" s="32"/>
      <c r="BN27" s="32"/>
      <c r="BO27" s="32"/>
      <c r="BQ27" s="32"/>
      <c r="BR27" s="32"/>
      <c r="BS27" s="32"/>
      <c r="BT27" s="32"/>
      <c r="BU27" s="32"/>
      <c r="BV27" s="32"/>
      <c r="BW27" s="32"/>
      <c r="BX27" s="32"/>
      <c r="BY27" s="32"/>
      <c r="BZ27" s="40"/>
      <c r="CA27" s="40"/>
      <c r="CB27" s="40"/>
      <c r="CC27" s="40"/>
      <c r="CD27" s="40"/>
      <c r="CE27" s="40"/>
      <c r="CF27" s="32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</row>
    <row r="28" spans="1:105" s="23" customFormat="1" ht="39.75" customHeight="1">
      <c r="A28" s="130" t="s">
        <v>0</v>
      </c>
      <c r="B28" s="160"/>
      <c r="C28" s="160"/>
      <c r="D28" s="160"/>
      <c r="E28" s="160"/>
      <c r="F28" s="161"/>
      <c r="G28" s="305" t="s">
        <v>1</v>
      </c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7"/>
      <c r="BJ28" s="308" t="s">
        <v>18</v>
      </c>
      <c r="BK28" s="309"/>
      <c r="BL28" s="309"/>
      <c r="BM28" s="309"/>
      <c r="BN28" s="309"/>
      <c r="BO28" s="309"/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10"/>
      <c r="CA28" s="308"/>
      <c r="CB28" s="309"/>
      <c r="CC28" s="309"/>
      <c r="CD28" s="309"/>
      <c r="CE28" s="309"/>
      <c r="CF28" s="309"/>
      <c r="CG28" s="309"/>
      <c r="CH28" s="309"/>
      <c r="CI28" s="309"/>
      <c r="CJ28" s="310"/>
      <c r="CK28" s="308"/>
      <c r="CL28" s="309"/>
      <c r="CM28" s="309"/>
      <c r="CN28" s="309"/>
      <c r="CO28" s="309"/>
      <c r="CP28" s="309"/>
      <c r="CQ28" s="309"/>
      <c r="CR28" s="310"/>
      <c r="CS28" s="308"/>
      <c r="CT28" s="309"/>
      <c r="CU28" s="309"/>
      <c r="CV28" s="309"/>
      <c r="CW28" s="309"/>
      <c r="CX28" s="309"/>
      <c r="CY28" s="309"/>
      <c r="CZ28" s="309"/>
      <c r="DA28" s="100"/>
    </row>
    <row r="29" spans="1:105" s="23" customFormat="1" ht="15">
      <c r="A29" s="159">
        <v>1</v>
      </c>
      <c r="B29" s="160"/>
      <c r="C29" s="160"/>
      <c r="D29" s="160"/>
      <c r="E29" s="160"/>
      <c r="F29" s="161"/>
      <c r="G29" s="159">
        <v>2</v>
      </c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1"/>
      <c r="BJ29" s="159">
        <v>3</v>
      </c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1"/>
      <c r="CA29" s="159">
        <v>4</v>
      </c>
      <c r="CB29" s="160"/>
      <c r="CC29" s="160"/>
      <c r="CD29" s="160"/>
      <c r="CE29" s="160"/>
      <c r="CF29" s="160"/>
      <c r="CG29" s="160"/>
      <c r="CH29" s="160"/>
      <c r="CI29" s="160"/>
      <c r="CJ29" s="161"/>
      <c r="CK29" s="159"/>
      <c r="CL29" s="160"/>
      <c r="CM29" s="160"/>
      <c r="CN29" s="160"/>
      <c r="CO29" s="160"/>
      <c r="CP29" s="160"/>
      <c r="CQ29" s="160"/>
      <c r="CR29" s="161"/>
      <c r="CS29" s="159"/>
      <c r="CT29" s="160"/>
      <c r="CU29" s="160"/>
      <c r="CV29" s="160"/>
      <c r="CW29" s="160"/>
      <c r="CX29" s="160"/>
      <c r="CY29" s="160"/>
      <c r="CZ29" s="160"/>
      <c r="DA29" s="161"/>
    </row>
    <row r="30" spans="1:105" s="23" customFormat="1" ht="30" customHeight="1">
      <c r="A30" s="296" t="s">
        <v>4</v>
      </c>
      <c r="B30" s="297"/>
      <c r="C30" s="297"/>
      <c r="D30" s="297"/>
      <c r="E30" s="297"/>
      <c r="F30" s="298"/>
      <c r="G30" s="9"/>
      <c r="H30" s="264" t="s">
        <v>111</v>
      </c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5"/>
      <c r="BJ30" s="122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4"/>
      <c r="CA30" s="122"/>
      <c r="CB30" s="123"/>
      <c r="CC30" s="123"/>
      <c r="CD30" s="123"/>
      <c r="CE30" s="123"/>
      <c r="CF30" s="123"/>
      <c r="CG30" s="123"/>
      <c r="CH30" s="123"/>
      <c r="CI30" s="123"/>
      <c r="CJ30" s="124"/>
      <c r="CK30" s="122"/>
      <c r="CL30" s="123"/>
      <c r="CM30" s="123"/>
      <c r="CN30" s="123"/>
      <c r="CO30" s="123"/>
      <c r="CP30" s="123"/>
      <c r="CQ30" s="123"/>
      <c r="CR30" s="124"/>
      <c r="CS30" s="122"/>
      <c r="CT30" s="123"/>
      <c r="CU30" s="123"/>
      <c r="CV30" s="123"/>
      <c r="CW30" s="123"/>
      <c r="CX30" s="123"/>
      <c r="CY30" s="123"/>
      <c r="CZ30" s="123"/>
      <c r="DA30" s="124"/>
    </row>
    <row r="31" spans="1:105" s="23" customFormat="1" ht="14.25" customHeight="1">
      <c r="A31" s="299"/>
      <c r="B31" s="300"/>
      <c r="C31" s="300"/>
      <c r="D31" s="300"/>
      <c r="E31" s="300"/>
      <c r="F31" s="301"/>
      <c r="G31" s="10"/>
      <c r="H31" s="286" t="s">
        <v>44</v>
      </c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7"/>
      <c r="BJ31" s="148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50"/>
      <c r="CA31" s="122"/>
      <c r="CB31" s="123"/>
      <c r="CC31" s="123"/>
      <c r="CD31" s="123"/>
      <c r="CE31" s="123"/>
      <c r="CF31" s="123"/>
      <c r="CG31" s="123"/>
      <c r="CH31" s="123"/>
      <c r="CI31" s="123"/>
      <c r="CJ31" s="124"/>
      <c r="CK31" s="148"/>
      <c r="CL31" s="149"/>
      <c r="CM31" s="149"/>
      <c r="CN31" s="149"/>
      <c r="CO31" s="149"/>
      <c r="CP31" s="149"/>
      <c r="CQ31" s="149"/>
      <c r="CR31" s="150"/>
      <c r="CS31" s="148"/>
      <c r="CT31" s="149"/>
      <c r="CU31" s="149"/>
      <c r="CV31" s="149"/>
      <c r="CW31" s="149"/>
      <c r="CX31" s="149"/>
      <c r="CY31" s="149"/>
      <c r="CZ31" s="149"/>
      <c r="DA31" s="150"/>
    </row>
    <row r="32" spans="1:105" s="23" customFormat="1" ht="15" customHeight="1" hidden="1">
      <c r="A32" s="302"/>
      <c r="B32" s="303"/>
      <c r="C32" s="303"/>
      <c r="D32" s="303"/>
      <c r="E32" s="303"/>
      <c r="F32" s="304"/>
      <c r="G32" s="1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2"/>
      <c r="BJ32" s="151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3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6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7"/>
    </row>
    <row r="33" spans="1:105" s="23" customFormat="1" ht="15" customHeight="1" hidden="1">
      <c r="A33" s="202"/>
      <c r="B33" s="203"/>
      <c r="C33" s="203"/>
      <c r="D33" s="203"/>
      <c r="E33" s="203"/>
      <c r="F33" s="204"/>
      <c r="G33" s="9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5"/>
      <c r="BJ33" s="122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4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2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3"/>
    </row>
    <row r="34" spans="1:105" s="23" customFormat="1" ht="15" customHeight="1" hidden="1">
      <c r="A34" s="202"/>
      <c r="B34" s="203"/>
      <c r="C34" s="203"/>
      <c r="D34" s="203"/>
      <c r="E34" s="203"/>
      <c r="F34" s="204"/>
      <c r="G34" s="9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5"/>
      <c r="BJ34" s="122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4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2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3"/>
    </row>
    <row r="35" spans="1:105" s="23" customFormat="1" ht="15">
      <c r="A35" s="202"/>
      <c r="B35" s="203"/>
      <c r="C35" s="203"/>
      <c r="D35" s="203"/>
      <c r="E35" s="203"/>
      <c r="F35" s="204"/>
      <c r="G35" s="9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5"/>
      <c r="BJ35" s="122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4"/>
      <c r="CA35" s="122"/>
      <c r="CB35" s="123"/>
      <c r="CC35" s="123"/>
      <c r="CD35" s="123"/>
      <c r="CE35" s="123"/>
      <c r="CF35" s="123"/>
      <c r="CG35" s="123"/>
      <c r="CH35" s="123"/>
      <c r="CI35" s="123"/>
      <c r="CJ35" s="124"/>
      <c r="CK35" s="122"/>
      <c r="CL35" s="123"/>
      <c r="CM35" s="123"/>
      <c r="CN35" s="123"/>
      <c r="CO35" s="123"/>
      <c r="CP35" s="123"/>
      <c r="CQ35" s="123"/>
      <c r="CR35" s="124"/>
      <c r="CS35" s="122"/>
      <c r="CT35" s="123"/>
      <c r="CU35" s="123"/>
      <c r="CV35" s="123"/>
      <c r="CW35" s="123"/>
      <c r="CX35" s="123"/>
      <c r="CY35" s="123"/>
      <c r="CZ35" s="123"/>
      <c r="DA35" s="124"/>
    </row>
    <row r="36" spans="1:105" s="23" customFormat="1" ht="30" customHeight="1">
      <c r="A36" s="296" t="s">
        <v>5</v>
      </c>
      <c r="B36" s="297"/>
      <c r="C36" s="297"/>
      <c r="D36" s="297"/>
      <c r="E36" s="297"/>
      <c r="F36" s="298"/>
      <c r="G36" s="9"/>
      <c r="H36" s="264" t="s">
        <v>112</v>
      </c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5"/>
      <c r="BJ36" s="293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5"/>
      <c r="CA36" s="215"/>
      <c r="CB36" s="216"/>
      <c r="CC36" s="216"/>
      <c r="CD36" s="216"/>
      <c r="CE36" s="216"/>
      <c r="CF36" s="216"/>
      <c r="CG36" s="216"/>
      <c r="CH36" s="216"/>
      <c r="CI36" s="216"/>
      <c r="CJ36" s="217"/>
      <c r="CK36" s="293"/>
      <c r="CL36" s="294"/>
      <c r="CM36" s="294"/>
      <c r="CN36" s="294"/>
      <c r="CO36" s="294"/>
      <c r="CP36" s="294"/>
      <c r="CQ36" s="294"/>
      <c r="CR36" s="295"/>
      <c r="CS36" s="293"/>
      <c r="CT36" s="294"/>
      <c r="CU36" s="294"/>
      <c r="CV36" s="294"/>
      <c r="CW36" s="294"/>
      <c r="CX36" s="294"/>
      <c r="CY36" s="294"/>
      <c r="CZ36" s="294"/>
      <c r="DA36" s="295"/>
    </row>
    <row r="37" spans="1:105" s="23" customFormat="1" ht="15">
      <c r="A37" s="299"/>
      <c r="B37" s="300"/>
      <c r="C37" s="300"/>
      <c r="D37" s="300"/>
      <c r="E37" s="300"/>
      <c r="F37" s="301"/>
      <c r="G37" s="10"/>
      <c r="H37" s="286" t="s">
        <v>44</v>
      </c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7"/>
      <c r="BJ37" s="215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5"/>
      <c r="CB37" s="216"/>
      <c r="CC37" s="216"/>
      <c r="CD37" s="216"/>
      <c r="CE37" s="216"/>
      <c r="CF37" s="216"/>
      <c r="CG37" s="216"/>
      <c r="CH37" s="216"/>
      <c r="CI37" s="216"/>
      <c r="CJ37" s="217"/>
      <c r="CK37" s="216"/>
      <c r="CL37" s="216"/>
      <c r="CM37" s="216"/>
      <c r="CN37" s="216"/>
      <c r="CO37" s="216"/>
      <c r="CP37" s="216"/>
      <c r="CQ37" s="216"/>
      <c r="CR37" s="217"/>
      <c r="CS37" s="215"/>
      <c r="CT37" s="216"/>
      <c r="CU37" s="216"/>
      <c r="CV37" s="216"/>
      <c r="CW37" s="216"/>
      <c r="CX37" s="216"/>
      <c r="CY37" s="216"/>
      <c r="CZ37" s="216"/>
      <c r="DA37" s="217"/>
    </row>
    <row r="38" spans="1:105" s="23" customFormat="1" ht="15">
      <c r="A38" s="302"/>
      <c r="B38" s="303"/>
      <c r="C38" s="303"/>
      <c r="D38" s="303"/>
      <c r="E38" s="303"/>
      <c r="F38" s="304"/>
      <c r="G38" s="11"/>
      <c r="H38" s="291" t="s">
        <v>185</v>
      </c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2"/>
      <c r="BJ38" s="218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8"/>
      <c r="CB38" s="219"/>
      <c r="CC38" s="219"/>
      <c r="CD38" s="219"/>
      <c r="CE38" s="219"/>
      <c r="CF38" s="219"/>
      <c r="CG38" s="219"/>
      <c r="CH38" s="219"/>
      <c r="CI38" s="219"/>
      <c r="CJ38" s="220"/>
      <c r="CK38" s="219"/>
      <c r="CL38" s="219"/>
      <c r="CM38" s="219"/>
      <c r="CN38" s="219"/>
      <c r="CO38" s="219"/>
      <c r="CP38" s="219"/>
      <c r="CQ38" s="219"/>
      <c r="CR38" s="220"/>
      <c r="CS38" s="218"/>
      <c r="CT38" s="219"/>
      <c r="CU38" s="219"/>
      <c r="CV38" s="219"/>
      <c r="CW38" s="219"/>
      <c r="CX38" s="219"/>
      <c r="CY38" s="219"/>
      <c r="CZ38" s="219"/>
      <c r="DA38" s="220"/>
    </row>
    <row r="39" spans="1:105" s="23" customFormat="1" ht="0.75" customHeight="1">
      <c r="A39" s="202"/>
      <c r="B39" s="203"/>
      <c r="C39" s="203"/>
      <c r="D39" s="203"/>
      <c r="E39" s="203"/>
      <c r="F39" s="204"/>
      <c r="G39" s="9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5"/>
      <c r="BJ39" s="122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4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92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3"/>
    </row>
    <row r="40" spans="1:105" s="23" customFormat="1" ht="15">
      <c r="A40" s="202"/>
      <c r="B40" s="203"/>
      <c r="C40" s="203"/>
      <c r="D40" s="203"/>
      <c r="E40" s="203"/>
      <c r="F40" s="204"/>
      <c r="G40" s="9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5"/>
      <c r="BJ40" s="122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4"/>
      <c r="CA40" s="122"/>
      <c r="CB40" s="123"/>
      <c r="CC40" s="123"/>
      <c r="CD40" s="123"/>
      <c r="CE40" s="123"/>
      <c r="CF40" s="123"/>
      <c r="CG40" s="123"/>
      <c r="CH40" s="123"/>
      <c r="CI40" s="123"/>
      <c r="CJ40" s="124"/>
      <c r="CK40" s="122"/>
      <c r="CL40" s="123"/>
      <c r="CM40" s="123"/>
      <c r="CN40" s="123"/>
      <c r="CO40" s="123"/>
      <c r="CP40" s="123"/>
      <c r="CQ40" s="123"/>
      <c r="CR40" s="124"/>
      <c r="CS40" s="122"/>
      <c r="CT40" s="123"/>
      <c r="CU40" s="123"/>
      <c r="CV40" s="123"/>
      <c r="CW40" s="123"/>
      <c r="CX40" s="123"/>
      <c r="CY40" s="123"/>
      <c r="CZ40" s="123"/>
      <c r="DA40" s="124"/>
    </row>
    <row r="41" spans="1:105" s="23" customFormat="1" ht="30.75" customHeight="1">
      <c r="A41" s="202" t="s">
        <v>6</v>
      </c>
      <c r="B41" s="203"/>
      <c r="C41" s="203"/>
      <c r="D41" s="203"/>
      <c r="E41" s="203"/>
      <c r="F41" s="204"/>
      <c r="G41" s="9"/>
      <c r="H41" s="264" t="s">
        <v>113</v>
      </c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5"/>
      <c r="BJ41" s="122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4"/>
      <c r="CA41" s="122"/>
      <c r="CB41" s="123"/>
      <c r="CC41" s="123"/>
      <c r="CD41" s="123"/>
      <c r="CE41" s="123"/>
      <c r="CF41" s="123"/>
      <c r="CG41" s="123"/>
      <c r="CH41" s="123"/>
      <c r="CI41" s="123"/>
      <c r="CJ41" s="124"/>
      <c r="CK41" s="122"/>
      <c r="CL41" s="123"/>
      <c r="CM41" s="123"/>
      <c r="CN41" s="123"/>
      <c r="CO41" s="123"/>
      <c r="CP41" s="123"/>
      <c r="CQ41" s="123"/>
      <c r="CR41" s="124"/>
      <c r="CS41" s="122"/>
      <c r="CT41" s="123"/>
      <c r="CU41" s="123"/>
      <c r="CV41" s="123"/>
      <c r="CW41" s="123"/>
      <c r="CX41" s="123"/>
      <c r="CY41" s="123"/>
      <c r="CZ41" s="123"/>
      <c r="DA41" s="124"/>
    </row>
    <row r="42" spans="1:105" s="23" customFormat="1" ht="15">
      <c r="A42" s="202"/>
      <c r="B42" s="203"/>
      <c r="C42" s="203"/>
      <c r="D42" s="203"/>
      <c r="E42" s="203"/>
      <c r="F42" s="204"/>
      <c r="G42" s="9"/>
      <c r="H42" s="264" t="s">
        <v>114</v>
      </c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5"/>
      <c r="BJ42" s="122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4"/>
      <c r="CA42" s="122"/>
      <c r="CB42" s="123"/>
      <c r="CC42" s="123"/>
      <c r="CD42" s="123"/>
      <c r="CE42" s="123"/>
      <c r="CF42" s="123"/>
      <c r="CG42" s="123"/>
      <c r="CH42" s="123"/>
      <c r="CI42" s="123"/>
      <c r="CJ42" s="124"/>
      <c r="CK42" s="122"/>
      <c r="CL42" s="123"/>
      <c r="CM42" s="123"/>
      <c r="CN42" s="123"/>
      <c r="CO42" s="123"/>
      <c r="CP42" s="123"/>
      <c r="CQ42" s="123"/>
      <c r="CR42" s="124"/>
      <c r="CS42" s="122"/>
      <c r="CT42" s="123"/>
      <c r="CU42" s="123"/>
      <c r="CV42" s="123"/>
      <c r="CW42" s="123"/>
      <c r="CX42" s="123"/>
      <c r="CY42" s="123"/>
      <c r="CZ42" s="123"/>
      <c r="DA42" s="124"/>
    </row>
    <row r="43" spans="1:105" s="23" customFormat="1" ht="12.75" customHeight="1">
      <c r="A43" s="24"/>
      <c r="B43" s="24"/>
      <c r="C43" s="24"/>
      <c r="D43" s="24"/>
      <c r="E43" s="24"/>
      <c r="F43" s="24"/>
      <c r="G43" s="1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</row>
    <row r="44" spans="1:105" s="23" customFormat="1" ht="29.25" customHeight="1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2"/>
      <c r="CA44" s="228">
        <v>2023</v>
      </c>
      <c r="CB44" s="228"/>
      <c r="CC44" s="228"/>
      <c r="CD44" s="228"/>
      <c r="CE44" s="228"/>
      <c r="CF44" s="228"/>
      <c r="CG44" s="228"/>
      <c r="CH44" s="228"/>
      <c r="CI44" s="228"/>
      <c r="CJ44" s="228"/>
      <c r="CK44" s="228">
        <v>2024</v>
      </c>
      <c r="CL44" s="228"/>
      <c r="CM44" s="228"/>
      <c r="CN44" s="228"/>
      <c r="CO44" s="228"/>
      <c r="CP44" s="228"/>
      <c r="CQ44" s="228"/>
      <c r="CR44" s="228"/>
      <c r="CS44" s="228">
        <v>2025</v>
      </c>
      <c r="CT44" s="228"/>
      <c r="CU44" s="228"/>
      <c r="CV44" s="228"/>
      <c r="CW44" s="228"/>
      <c r="CX44" s="228"/>
      <c r="CY44" s="228"/>
      <c r="CZ44" s="228"/>
      <c r="DA44" s="228"/>
    </row>
    <row r="45" spans="1:105" s="23" customFormat="1" ht="33.75" customHeight="1">
      <c r="A45" s="130" t="s">
        <v>0</v>
      </c>
      <c r="B45" s="131"/>
      <c r="C45" s="131"/>
      <c r="D45" s="131"/>
      <c r="E45" s="131"/>
      <c r="F45" s="132"/>
      <c r="G45" s="130" t="s">
        <v>1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2"/>
      <c r="AQ45" s="130" t="s">
        <v>22</v>
      </c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2"/>
      <c r="BG45" s="130" t="s">
        <v>122</v>
      </c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2"/>
      <c r="CA45" s="144" t="s">
        <v>2</v>
      </c>
      <c r="CB45" s="144"/>
      <c r="CC45" s="144"/>
      <c r="CD45" s="144"/>
      <c r="CE45" s="144"/>
      <c r="CF45" s="144"/>
      <c r="CG45" s="144"/>
      <c r="CH45" s="144"/>
      <c r="CI45" s="144"/>
      <c r="CJ45" s="144" t="s">
        <v>2</v>
      </c>
      <c r="CK45" s="144"/>
      <c r="CL45" s="144"/>
      <c r="CM45" s="144"/>
      <c r="CN45" s="144"/>
      <c r="CO45" s="144"/>
      <c r="CP45" s="144"/>
      <c r="CQ45" s="144"/>
      <c r="CR45" s="144"/>
      <c r="CS45" s="144" t="s">
        <v>2</v>
      </c>
      <c r="CT45" s="144"/>
      <c r="CU45" s="144"/>
      <c r="CV45" s="144"/>
      <c r="CW45" s="144"/>
      <c r="CX45" s="144"/>
      <c r="CY45" s="144"/>
      <c r="CZ45" s="144"/>
      <c r="DA45" s="144"/>
    </row>
    <row r="46" spans="1:105" s="23" customFormat="1" ht="15">
      <c r="A46" s="159">
        <v>1</v>
      </c>
      <c r="B46" s="160"/>
      <c r="C46" s="160"/>
      <c r="D46" s="160"/>
      <c r="E46" s="160"/>
      <c r="F46" s="161"/>
      <c r="G46" s="159">
        <v>2</v>
      </c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1"/>
      <c r="AQ46" s="159">
        <v>3</v>
      </c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1"/>
      <c r="BG46" s="159">
        <v>4</v>
      </c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1"/>
      <c r="CA46" s="159">
        <v>5</v>
      </c>
      <c r="CB46" s="160"/>
      <c r="CC46" s="160"/>
      <c r="CD46" s="160"/>
      <c r="CE46" s="160"/>
      <c r="CF46" s="160"/>
      <c r="CG46" s="160"/>
      <c r="CH46" s="160"/>
      <c r="CI46" s="161"/>
      <c r="CJ46" s="159">
        <v>6</v>
      </c>
      <c r="CK46" s="160"/>
      <c r="CL46" s="160"/>
      <c r="CM46" s="160"/>
      <c r="CN46" s="160"/>
      <c r="CO46" s="160"/>
      <c r="CP46" s="160"/>
      <c r="CQ46" s="160"/>
      <c r="CR46" s="161"/>
      <c r="CS46" s="159">
        <v>7</v>
      </c>
      <c r="CT46" s="160"/>
      <c r="CU46" s="160"/>
      <c r="CV46" s="160"/>
      <c r="CW46" s="160"/>
      <c r="CX46" s="160"/>
      <c r="CY46" s="160"/>
      <c r="CZ46" s="160"/>
      <c r="DA46" s="161"/>
    </row>
    <row r="47" spans="1:105" s="23" customFormat="1" ht="30" customHeight="1">
      <c r="A47" s="244" t="s">
        <v>4</v>
      </c>
      <c r="B47" s="245"/>
      <c r="C47" s="245"/>
      <c r="D47" s="245"/>
      <c r="E47" s="245"/>
      <c r="F47" s="246"/>
      <c r="G47" s="9"/>
      <c r="H47" s="193" t="s">
        <v>19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4"/>
      <c r="AQ47" s="122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4"/>
      <c r="BG47" s="151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22"/>
      <c r="CB47" s="123"/>
      <c r="CC47" s="123"/>
      <c r="CD47" s="123"/>
      <c r="CE47" s="123"/>
      <c r="CF47" s="123"/>
      <c r="CG47" s="123"/>
      <c r="CH47" s="123"/>
      <c r="CI47" s="124"/>
      <c r="CJ47" s="122"/>
      <c r="CK47" s="123"/>
      <c r="CL47" s="123"/>
      <c r="CM47" s="123"/>
      <c r="CN47" s="123"/>
      <c r="CO47" s="123"/>
      <c r="CP47" s="123"/>
      <c r="CQ47" s="123"/>
      <c r="CR47" s="124"/>
      <c r="CS47" s="122"/>
      <c r="CT47" s="123"/>
      <c r="CU47" s="123"/>
      <c r="CV47" s="123"/>
      <c r="CW47" s="123"/>
      <c r="CX47" s="123"/>
      <c r="CY47" s="123"/>
      <c r="CZ47" s="123"/>
      <c r="DA47" s="124"/>
    </row>
    <row r="48" spans="1:105" s="23" customFormat="1" ht="15">
      <c r="A48" s="244" t="s">
        <v>5</v>
      </c>
      <c r="B48" s="245"/>
      <c r="C48" s="245"/>
      <c r="D48" s="245"/>
      <c r="E48" s="245"/>
      <c r="F48" s="246"/>
      <c r="G48" s="9"/>
      <c r="H48" s="126" t="s">
        <v>35</v>
      </c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7"/>
      <c r="AQ48" s="159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1"/>
      <c r="BG48" s="159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22"/>
      <c r="CB48" s="123"/>
      <c r="CC48" s="123"/>
      <c r="CD48" s="123"/>
      <c r="CE48" s="123"/>
      <c r="CF48" s="123"/>
      <c r="CG48" s="123"/>
      <c r="CH48" s="123"/>
      <c r="CI48" s="124"/>
      <c r="CJ48" s="122"/>
      <c r="CK48" s="123"/>
      <c r="CL48" s="123"/>
      <c r="CM48" s="123"/>
      <c r="CN48" s="123"/>
      <c r="CO48" s="123"/>
      <c r="CP48" s="123"/>
      <c r="CQ48" s="123"/>
      <c r="CR48" s="124"/>
      <c r="CS48" s="122"/>
      <c r="CT48" s="123"/>
      <c r="CU48" s="123"/>
      <c r="CV48" s="123"/>
      <c r="CW48" s="123"/>
      <c r="CX48" s="123"/>
      <c r="CY48" s="123"/>
      <c r="CZ48" s="123"/>
      <c r="DA48" s="124"/>
    </row>
    <row r="49" spans="1:105" s="23" customFormat="1" ht="15">
      <c r="A49" s="244" t="s">
        <v>6</v>
      </c>
      <c r="B49" s="245"/>
      <c r="C49" s="245"/>
      <c r="D49" s="245"/>
      <c r="E49" s="245"/>
      <c r="F49" s="246"/>
      <c r="G49" s="9"/>
      <c r="H49" s="126" t="s">
        <v>20</v>
      </c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7"/>
      <c r="AQ49" s="159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1"/>
      <c r="BG49" s="159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22"/>
      <c r="CB49" s="123"/>
      <c r="CC49" s="123"/>
      <c r="CD49" s="123"/>
      <c r="CE49" s="123"/>
      <c r="CF49" s="123"/>
      <c r="CG49" s="123"/>
      <c r="CH49" s="123"/>
      <c r="CI49" s="124"/>
      <c r="CJ49" s="122"/>
      <c r="CK49" s="123"/>
      <c r="CL49" s="123"/>
      <c r="CM49" s="123"/>
      <c r="CN49" s="123"/>
      <c r="CO49" s="123"/>
      <c r="CP49" s="123"/>
      <c r="CQ49" s="123"/>
      <c r="CR49" s="124"/>
      <c r="CS49" s="122"/>
      <c r="CT49" s="123"/>
      <c r="CU49" s="123"/>
      <c r="CV49" s="123"/>
      <c r="CW49" s="123"/>
      <c r="CX49" s="123"/>
      <c r="CY49" s="123"/>
      <c r="CZ49" s="123"/>
      <c r="DA49" s="124"/>
    </row>
    <row r="50" spans="1:105" s="23" customFormat="1" ht="60.75" customHeight="1">
      <c r="A50" s="244" t="s">
        <v>25</v>
      </c>
      <c r="B50" s="245"/>
      <c r="C50" s="245"/>
      <c r="D50" s="245"/>
      <c r="E50" s="245"/>
      <c r="F50" s="246"/>
      <c r="G50" s="9"/>
      <c r="H50" s="126" t="s">
        <v>115</v>
      </c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7"/>
      <c r="AQ50" s="209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1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67"/>
      <c r="CB50" s="268"/>
      <c r="CC50" s="268"/>
      <c r="CD50" s="268"/>
      <c r="CE50" s="268"/>
      <c r="CF50" s="268"/>
      <c r="CG50" s="268"/>
      <c r="CH50" s="268"/>
      <c r="CI50" s="269"/>
      <c r="CJ50" s="267">
        <f>CA50+GG49</f>
        <v>0</v>
      </c>
      <c r="CK50" s="268"/>
      <c r="CL50" s="268"/>
      <c r="CM50" s="268"/>
      <c r="CN50" s="268"/>
      <c r="CO50" s="268"/>
      <c r="CP50" s="268"/>
      <c r="CQ50" s="268"/>
      <c r="CR50" s="269"/>
      <c r="CS50" s="267">
        <f>CJ50+FK49</f>
        <v>0</v>
      </c>
      <c r="CT50" s="268"/>
      <c r="CU50" s="268"/>
      <c r="CV50" s="268"/>
      <c r="CW50" s="268"/>
      <c r="CX50" s="268"/>
      <c r="CY50" s="268"/>
      <c r="CZ50" s="268"/>
      <c r="DA50" s="269"/>
    </row>
    <row r="51" spans="1:105" s="23" customFormat="1" ht="15">
      <c r="A51" s="244"/>
      <c r="B51" s="245"/>
      <c r="C51" s="245"/>
      <c r="D51" s="245"/>
      <c r="E51" s="245"/>
      <c r="F51" s="246"/>
      <c r="G51" s="9"/>
      <c r="H51" s="126" t="s">
        <v>114</v>
      </c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7"/>
      <c r="AQ51" s="159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1"/>
      <c r="BG51" s="159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22"/>
      <c r="CB51" s="123"/>
      <c r="CC51" s="123"/>
      <c r="CD51" s="123"/>
      <c r="CE51" s="123"/>
      <c r="CF51" s="123"/>
      <c r="CG51" s="123"/>
      <c r="CH51" s="123"/>
      <c r="CI51" s="124"/>
      <c r="CJ51" s="122"/>
      <c r="CK51" s="123"/>
      <c r="CL51" s="123"/>
      <c r="CM51" s="123"/>
      <c r="CN51" s="123"/>
      <c r="CO51" s="123"/>
      <c r="CP51" s="123"/>
      <c r="CQ51" s="123"/>
      <c r="CR51" s="124"/>
      <c r="CS51" s="122"/>
      <c r="CT51" s="123"/>
      <c r="CU51" s="123"/>
      <c r="CV51" s="123"/>
      <c r="CW51" s="123"/>
      <c r="CX51" s="123"/>
      <c r="CY51" s="123"/>
      <c r="CZ51" s="123"/>
      <c r="DA51" s="124"/>
    </row>
    <row r="52" spans="1:105" s="49" customFormat="1" ht="13.5" customHeight="1">
      <c r="A52" s="41"/>
      <c r="B52" s="41"/>
      <c r="C52" s="41"/>
      <c r="D52" s="41"/>
      <c r="E52" s="41"/>
      <c r="F52" s="41"/>
      <c r="G52" s="27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15" t="s">
        <v>47</v>
      </c>
      <c r="BZ52" s="29"/>
      <c r="CA52" s="232">
        <f>CA50</f>
        <v>0</v>
      </c>
      <c r="CB52" s="233"/>
      <c r="CC52" s="233"/>
      <c r="CD52" s="233"/>
      <c r="CE52" s="233"/>
      <c r="CF52" s="233"/>
      <c r="CG52" s="233"/>
      <c r="CH52" s="233"/>
      <c r="CI52" s="234"/>
      <c r="CJ52" s="232">
        <f>CJ50+FG50</f>
        <v>0</v>
      </c>
      <c r="CK52" s="233"/>
      <c r="CL52" s="233"/>
      <c r="CM52" s="233"/>
      <c r="CN52" s="233"/>
      <c r="CO52" s="233"/>
      <c r="CP52" s="233"/>
      <c r="CQ52" s="233"/>
      <c r="CR52" s="234"/>
      <c r="CS52" s="232">
        <f>CS50+FY50</f>
        <v>0</v>
      </c>
      <c r="CT52" s="233"/>
      <c r="CU52" s="233"/>
      <c r="CV52" s="233"/>
      <c r="CW52" s="233"/>
      <c r="CX52" s="233"/>
      <c r="CY52" s="233"/>
      <c r="CZ52" s="233"/>
      <c r="DA52" s="234"/>
    </row>
    <row r="53" ht="15" hidden="1"/>
    <row r="54" spans="1:105" ht="13.5" customHeight="1">
      <c r="A54" s="147" t="s">
        <v>173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</row>
    <row r="55" spans="1:105" ht="13.5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</row>
    <row r="56" ht="15" hidden="1"/>
    <row r="57" spans="1:105" ht="1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228">
        <v>2023</v>
      </c>
      <c r="CB57" s="228"/>
      <c r="CC57" s="228"/>
      <c r="CD57" s="228"/>
      <c r="CE57" s="228"/>
      <c r="CF57" s="228"/>
      <c r="CG57" s="228"/>
      <c r="CH57" s="228"/>
      <c r="CI57" s="228"/>
      <c r="CJ57" s="228"/>
      <c r="CK57" s="228">
        <v>2024</v>
      </c>
      <c r="CL57" s="228"/>
      <c r="CM57" s="228"/>
      <c r="CN57" s="228"/>
      <c r="CO57" s="228"/>
      <c r="CP57" s="228"/>
      <c r="CQ57" s="228"/>
      <c r="CR57" s="228"/>
      <c r="CS57" s="228">
        <v>2025</v>
      </c>
      <c r="CT57" s="228"/>
      <c r="CU57" s="228"/>
      <c r="CV57" s="228"/>
      <c r="CW57" s="228"/>
      <c r="CX57" s="228"/>
      <c r="CY57" s="228"/>
      <c r="CZ57" s="228"/>
      <c r="DA57" s="228"/>
    </row>
    <row r="58" spans="1:105" s="23" customFormat="1" ht="45" customHeight="1">
      <c r="A58" s="130" t="s">
        <v>1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2"/>
      <c r="AO58" s="130" t="s">
        <v>116</v>
      </c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2"/>
      <c r="BG58" s="130" t="s">
        <v>118</v>
      </c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2"/>
      <c r="CA58" s="144" t="s">
        <v>117</v>
      </c>
      <c r="CB58" s="144"/>
      <c r="CC58" s="144"/>
      <c r="CD58" s="144"/>
      <c r="CE58" s="144"/>
      <c r="CF58" s="144"/>
      <c r="CG58" s="144"/>
      <c r="CH58" s="144"/>
      <c r="CI58" s="144"/>
      <c r="CJ58" s="144"/>
      <c r="CK58" s="144" t="s">
        <v>117</v>
      </c>
      <c r="CL58" s="144"/>
      <c r="CM58" s="144"/>
      <c r="CN58" s="144"/>
      <c r="CO58" s="144"/>
      <c r="CP58" s="144"/>
      <c r="CQ58" s="144"/>
      <c r="CR58" s="144"/>
      <c r="CS58" s="144"/>
      <c r="CT58" s="144" t="s">
        <v>117</v>
      </c>
      <c r="CU58" s="144"/>
      <c r="CV58" s="144"/>
      <c r="CW58" s="144"/>
      <c r="CX58" s="144"/>
      <c r="CY58" s="144"/>
      <c r="CZ58" s="144"/>
      <c r="DA58" s="144"/>
    </row>
    <row r="59" spans="1:105" s="23" customFormat="1" ht="14.25" customHeight="1">
      <c r="A59" s="159">
        <v>1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1"/>
      <c r="AO59" s="159">
        <v>2</v>
      </c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1"/>
      <c r="BG59" s="159">
        <v>3</v>
      </c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1"/>
      <c r="CA59" s="168">
        <v>4</v>
      </c>
      <c r="CB59" s="168"/>
      <c r="CC59" s="168"/>
      <c r="CD59" s="168"/>
      <c r="CE59" s="168"/>
      <c r="CF59" s="168"/>
      <c r="CG59" s="168"/>
      <c r="CH59" s="168"/>
      <c r="CI59" s="168"/>
      <c r="CJ59" s="168"/>
      <c r="CK59" s="168">
        <v>5</v>
      </c>
      <c r="CL59" s="168"/>
      <c r="CM59" s="168"/>
      <c r="CN59" s="168"/>
      <c r="CO59" s="168"/>
      <c r="CP59" s="168"/>
      <c r="CQ59" s="168"/>
      <c r="CR59" s="168"/>
      <c r="CS59" s="168"/>
      <c r="CT59" s="168">
        <v>6</v>
      </c>
      <c r="CU59" s="168"/>
      <c r="CV59" s="168"/>
      <c r="CW59" s="168"/>
      <c r="CX59" s="168"/>
      <c r="CY59" s="168"/>
      <c r="CZ59" s="168"/>
      <c r="DA59" s="168"/>
    </row>
    <row r="60" spans="1:105" s="23" customFormat="1" ht="22.5" customHeight="1">
      <c r="A60" s="9"/>
      <c r="B60" s="126" t="s">
        <v>214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7"/>
      <c r="AO60" s="122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4"/>
      <c r="BG60" s="122">
        <v>750</v>
      </c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4"/>
      <c r="CA60" s="225">
        <v>60</v>
      </c>
      <c r="CB60" s="225"/>
      <c r="CC60" s="225"/>
      <c r="CD60" s="225"/>
      <c r="CE60" s="225"/>
      <c r="CF60" s="225"/>
      <c r="CG60" s="225"/>
      <c r="CH60" s="225"/>
      <c r="CI60" s="225"/>
      <c r="CJ60" s="225"/>
      <c r="CK60" s="225">
        <f>CA60+FO60</f>
        <v>60</v>
      </c>
      <c r="CL60" s="225"/>
      <c r="CM60" s="225"/>
      <c r="CN60" s="225"/>
      <c r="CO60" s="225"/>
      <c r="CP60" s="225"/>
      <c r="CQ60" s="225"/>
      <c r="CR60" s="225"/>
      <c r="CS60" s="225"/>
      <c r="CT60" s="225">
        <f>CK60+GC60</f>
        <v>60</v>
      </c>
      <c r="CU60" s="225"/>
      <c r="CV60" s="225"/>
      <c r="CW60" s="225"/>
      <c r="CX60" s="225"/>
      <c r="CY60" s="225"/>
      <c r="CZ60" s="225"/>
      <c r="DA60" s="225"/>
    </row>
    <row r="61" ht="15" hidden="1"/>
    <row r="62" spans="1:105" ht="14.25" customHeight="1">
      <c r="A62" s="146" t="s">
        <v>174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</row>
    <row r="63" spans="2:105" ht="14.25" customHeight="1"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>
        <v>2022</v>
      </c>
      <c r="CB63" s="167"/>
      <c r="CC63" s="167"/>
      <c r="CD63" s="167"/>
      <c r="CE63" s="167"/>
      <c r="CF63" s="167"/>
      <c r="CG63" s="167"/>
      <c r="CH63" s="167"/>
      <c r="CI63" s="167"/>
      <c r="CJ63" s="167"/>
      <c r="CK63" s="167">
        <v>2023</v>
      </c>
      <c r="CL63" s="167"/>
      <c r="CM63" s="167"/>
      <c r="CN63" s="167"/>
      <c r="CO63" s="167"/>
      <c r="CP63" s="167"/>
      <c r="CQ63" s="167"/>
      <c r="CR63" s="167"/>
      <c r="CS63" s="167"/>
      <c r="CT63" s="167">
        <v>2024</v>
      </c>
      <c r="CU63" s="167"/>
      <c r="CV63" s="167"/>
      <c r="CW63" s="167"/>
      <c r="CX63" s="167"/>
      <c r="CY63" s="167"/>
      <c r="CZ63" s="167"/>
      <c r="DA63" s="167"/>
    </row>
    <row r="64" spans="1:105" s="23" customFormat="1" ht="30" customHeight="1">
      <c r="A64" s="130" t="s">
        <v>0</v>
      </c>
      <c r="B64" s="160"/>
      <c r="C64" s="160"/>
      <c r="D64" s="160"/>
      <c r="E64" s="160"/>
      <c r="F64" s="161"/>
      <c r="G64" s="144" t="s">
        <v>1</v>
      </c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 t="s">
        <v>8</v>
      </c>
      <c r="CB64" s="144"/>
      <c r="CC64" s="144"/>
      <c r="CD64" s="144"/>
      <c r="CE64" s="144"/>
      <c r="CF64" s="144"/>
      <c r="CG64" s="144"/>
      <c r="CH64" s="144"/>
      <c r="CI64" s="144"/>
      <c r="CJ64" s="144"/>
      <c r="CK64" s="144" t="s">
        <v>8</v>
      </c>
      <c r="CL64" s="144"/>
      <c r="CM64" s="144"/>
      <c r="CN64" s="144"/>
      <c r="CO64" s="144"/>
      <c r="CP64" s="144"/>
      <c r="CQ64" s="144"/>
      <c r="CR64" s="144"/>
      <c r="CS64" s="144"/>
      <c r="CT64" s="144" t="s">
        <v>8</v>
      </c>
      <c r="CU64" s="144"/>
      <c r="CV64" s="144"/>
      <c r="CW64" s="144"/>
      <c r="CX64" s="144"/>
      <c r="CY64" s="144"/>
      <c r="CZ64" s="144"/>
      <c r="DA64" s="144"/>
    </row>
    <row r="65" spans="1:105" s="23" customFormat="1" ht="15">
      <c r="A65" s="159">
        <v>1</v>
      </c>
      <c r="B65" s="160"/>
      <c r="C65" s="160"/>
      <c r="D65" s="160"/>
      <c r="E65" s="160"/>
      <c r="F65" s="161"/>
      <c r="G65" s="168">
        <v>2</v>
      </c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59">
        <v>3</v>
      </c>
      <c r="CB65" s="160"/>
      <c r="CC65" s="160"/>
      <c r="CD65" s="160"/>
      <c r="CE65" s="160"/>
      <c r="CF65" s="160"/>
      <c r="CG65" s="160"/>
      <c r="CH65" s="160"/>
      <c r="CI65" s="160"/>
      <c r="CJ65" s="161"/>
      <c r="CK65" s="48"/>
      <c r="CL65" s="160">
        <v>4</v>
      </c>
      <c r="CM65" s="160"/>
      <c r="CN65" s="160"/>
      <c r="CO65" s="160"/>
      <c r="CP65" s="160"/>
      <c r="CQ65" s="160"/>
      <c r="CR65" s="160"/>
      <c r="CS65" s="161"/>
      <c r="CT65" s="159">
        <v>5</v>
      </c>
      <c r="CU65" s="160"/>
      <c r="CV65" s="160"/>
      <c r="CW65" s="160"/>
      <c r="CX65" s="160"/>
      <c r="CY65" s="160"/>
      <c r="CZ65" s="160"/>
      <c r="DA65" s="161"/>
    </row>
    <row r="66" spans="1:105" s="23" customFormat="1" ht="30.75" customHeight="1">
      <c r="A66" s="202" t="s">
        <v>4</v>
      </c>
      <c r="B66" s="203"/>
      <c r="C66" s="203"/>
      <c r="D66" s="203"/>
      <c r="E66" s="203"/>
      <c r="F66" s="204"/>
      <c r="G66" s="48"/>
      <c r="H66" s="126" t="s">
        <v>119</v>
      </c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7"/>
      <c r="CA66" s="159"/>
      <c r="CB66" s="160"/>
      <c r="CC66" s="160"/>
      <c r="CD66" s="160"/>
      <c r="CE66" s="160"/>
      <c r="CF66" s="160"/>
      <c r="CG66" s="160"/>
      <c r="CH66" s="160"/>
      <c r="CI66" s="160"/>
      <c r="CJ66" s="161"/>
      <c r="CK66" s="159"/>
      <c r="CL66" s="160"/>
      <c r="CM66" s="160"/>
      <c r="CN66" s="160"/>
      <c r="CO66" s="160"/>
      <c r="CP66" s="160"/>
      <c r="CQ66" s="160"/>
      <c r="CR66" s="160"/>
      <c r="CS66" s="161"/>
      <c r="CT66" s="159"/>
      <c r="CU66" s="160"/>
      <c r="CV66" s="160"/>
      <c r="CW66" s="160"/>
      <c r="CX66" s="160"/>
      <c r="CY66" s="160"/>
      <c r="CZ66" s="160"/>
      <c r="DA66" s="161"/>
    </row>
    <row r="67" spans="1:105" s="23" customFormat="1" ht="15">
      <c r="A67" s="202" t="s">
        <v>5</v>
      </c>
      <c r="B67" s="203"/>
      <c r="C67" s="203"/>
      <c r="D67" s="203"/>
      <c r="E67" s="203"/>
      <c r="F67" s="204"/>
      <c r="G67" s="48"/>
      <c r="H67" s="126" t="s">
        <v>120</v>
      </c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7"/>
      <c r="CA67" s="159"/>
      <c r="CB67" s="160"/>
      <c r="CC67" s="160"/>
      <c r="CD67" s="160"/>
      <c r="CE67" s="160"/>
      <c r="CF67" s="160"/>
      <c r="CG67" s="160"/>
      <c r="CH67" s="160"/>
      <c r="CI67" s="160"/>
      <c r="CJ67" s="161"/>
      <c r="CK67" s="159"/>
      <c r="CL67" s="160"/>
      <c r="CM67" s="160"/>
      <c r="CN67" s="160"/>
      <c r="CO67" s="160"/>
      <c r="CP67" s="160"/>
      <c r="CQ67" s="160"/>
      <c r="CR67" s="160"/>
      <c r="CS67" s="161"/>
      <c r="CT67" s="159"/>
      <c r="CU67" s="160"/>
      <c r="CV67" s="160"/>
      <c r="CW67" s="160"/>
      <c r="CX67" s="160"/>
      <c r="CY67" s="160"/>
      <c r="CZ67" s="160"/>
      <c r="DA67" s="161"/>
    </row>
    <row r="68" spans="1:105" s="23" customFormat="1" ht="15">
      <c r="A68" s="296"/>
      <c r="B68" s="297"/>
      <c r="C68" s="297"/>
      <c r="D68" s="297"/>
      <c r="E68" s="297"/>
      <c r="F68" s="298"/>
      <c r="G68" s="51"/>
      <c r="H68" s="154" t="s">
        <v>44</v>
      </c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5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229"/>
      <c r="CL68" s="230"/>
      <c r="CM68" s="230"/>
      <c r="CN68" s="230"/>
      <c r="CO68" s="230"/>
      <c r="CP68" s="230"/>
      <c r="CQ68" s="230"/>
      <c r="CR68" s="230"/>
      <c r="CS68" s="231"/>
      <c r="CT68" s="229"/>
      <c r="CU68" s="230"/>
      <c r="CV68" s="230"/>
      <c r="CW68" s="230"/>
      <c r="CX68" s="230"/>
      <c r="CY68" s="230"/>
      <c r="CZ68" s="230"/>
      <c r="DA68" s="231"/>
    </row>
    <row r="69" spans="1:105" s="23" customFormat="1" ht="0.75" customHeight="1">
      <c r="A69" s="302"/>
      <c r="B69" s="303"/>
      <c r="C69" s="303"/>
      <c r="D69" s="303"/>
      <c r="E69" s="303"/>
      <c r="F69" s="304"/>
      <c r="G69" s="52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9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52"/>
      <c r="CL69" s="104"/>
      <c r="CM69" s="104"/>
      <c r="CN69" s="104"/>
      <c r="CO69" s="104"/>
      <c r="CP69" s="104"/>
      <c r="CQ69" s="104"/>
      <c r="CR69" s="104"/>
      <c r="CS69" s="105"/>
      <c r="CT69" s="104"/>
      <c r="CU69" s="104"/>
      <c r="CV69" s="104"/>
      <c r="CW69" s="104"/>
      <c r="CX69" s="104"/>
      <c r="CY69" s="104"/>
      <c r="CZ69" s="104"/>
      <c r="DA69" s="105"/>
    </row>
    <row r="70" spans="1:105" s="23" customFormat="1" ht="15" customHeight="1" hidden="1">
      <c r="A70" s="296"/>
      <c r="B70" s="297"/>
      <c r="C70" s="297"/>
      <c r="D70" s="297"/>
      <c r="E70" s="297"/>
      <c r="F70" s="298"/>
      <c r="G70" s="48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7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48"/>
      <c r="CL70" s="73"/>
      <c r="CM70" s="73"/>
      <c r="CN70" s="73"/>
      <c r="CO70" s="73"/>
      <c r="CP70" s="73"/>
      <c r="CQ70" s="73"/>
      <c r="CR70" s="73"/>
      <c r="CS70" s="74"/>
      <c r="CT70" s="73"/>
      <c r="CU70" s="73"/>
      <c r="CV70" s="73"/>
      <c r="CW70" s="73"/>
      <c r="CX70" s="73"/>
      <c r="CY70" s="73"/>
      <c r="CZ70" s="73"/>
      <c r="DA70" s="74"/>
    </row>
    <row r="71" spans="1:105" s="23" customFormat="1" ht="15">
      <c r="A71" s="302"/>
      <c r="B71" s="303"/>
      <c r="C71" s="303"/>
      <c r="D71" s="303"/>
      <c r="E71" s="303"/>
      <c r="F71" s="304"/>
      <c r="G71" s="48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7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/>
      <c r="CK71" s="159"/>
      <c r="CL71" s="160"/>
      <c r="CM71" s="160"/>
      <c r="CN71" s="160"/>
      <c r="CO71" s="160"/>
      <c r="CP71" s="160"/>
      <c r="CQ71" s="160"/>
      <c r="CR71" s="160"/>
      <c r="CS71" s="161"/>
      <c r="CT71" s="159"/>
      <c r="CU71" s="160"/>
      <c r="CV71" s="160"/>
      <c r="CW71" s="160"/>
      <c r="CX71" s="160"/>
      <c r="CY71" s="160"/>
      <c r="CZ71" s="160"/>
      <c r="DA71" s="161"/>
    </row>
    <row r="72" spans="77:105" s="49" customFormat="1" ht="13.5" customHeight="1">
      <c r="BY72" s="50" t="s">
        <v>47</v>
      </c>
      <c r="CA72" s="170"/>
      <c r="CB72" s="171"/>
      <c r="CC72" s="171"/>
      <c r="CD72" s="171"/>
      <c r="CE72" s="171"/>
      <c r="CF72" s="171"/>
      <c r="CG72" s="171"/>
      <c r="CH72" s="171"/>
      <c r="CI72" s="171"/>
      <c r="CJ72" s="172"/>
      <c r="CK72" s="170"/>
      <c r="CL72" s="171"/>
      <c r="CM72" s="171"/>
      <c r="CN72" s="171"/>
      <c r="CO72" s="171"/>
      <c r="CP72" s="171"/>
      <c r="CQ72" s="171"/>
      <c r="CR72" s="171"/>
      <c r="CS72" s="172"/>
      <c r="CT72" s="170"/>
      <c r="CU72" s="171"/>
      <c r="CV72" s="171"/>
      <c r="CW72" s="171"/>
      <c r="CX72" s="171"/>
      <c r="CY72" s="171"/>
      <c r="CZ72" s="171"/>
      <c r="DA72" s="172"/>
    </row>
    <row r="73" spans="89:97" ht="15" hidden="1">
      <c r="CK73" s="106"/>
      <c r="CL73" s="107"/>
      <c r="CM73" s="107"/>
      <c r="CN73" s="107"/>
      <c r="CO73" s="107"/>
      <c r="CP73" s="107"/>
      <c r="CQ73" s="107"/>
      <c r="CR73" s="107"/>
      <c r="CS73" s="108"/>
    </row>
    <row r="74" spans="89:97" ht="15">
      <c r="CK74" s="109"/>
      <c r="CL74" s="110"/>
      <c r="CM74" s="110"/>
      <c r="CN74" s="110"/>
      <c r="CO74" s="110"/>
      <c r="CP74" s="110"/>
      <c r="CQ74" s="110"/>
      <c r="CR74" s="110"/>
      <c r="CS74" s="111"/>
    </row>
    <row r="75" spans="1:105" ht="13.5" customHeight="1">
      <c r="A75" s="147" t="s">
        <v>175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</row>
    <row r="76" spans="1:105" ht="12.75" customHeight="1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</row>
    <row r="77" ht="15" hidden="1"/>
    <row r="78" spans="1:105" ht="15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228">
        <v>2023</v>
      </c>
      <c r="CB78" s="228"/>
      <c r="CC78" s="228"/>
      <c r="CD78" s="228"/>
      <c r="CE78" s="228"/>
      <c r="CF78" s="228"/>
      <c r="CG78" s="228"/>
      <c r="CH78" s="228"/>
      <c r="CI78" s="228"/>
      <c r="CJ78" s="228"/>
      <c r="CK78" s="228">
        <v>2024</v>
      </c>
      <c r="CL78" s="228"/>
      <c r="CM78" s="228"/>
      <c r="CN78" s="228"/>
      <c r="CO78" s="228"/>
      <c r="CP78" s="228"/>
      <c r="CQ78" s="228"/>
      <c r="CR78" s="228"/>
      <c r="CS78" s="228">
        <v>2025</v>
      </c>
      <c r="CT78" s="228"/>
      <c r="CU78" s="228"/>
      <c r="CV78" s="228"/>
      <c r="CW78" s="228"/>
      <c r="CX78" s="228"/>
      <c r="CY78" s="228"/>
      <c r="CZ78" s="228"/>
      <c r="DA78" s="228"/>
    </row>
    <row r="79" spans="1:105" s="23" customFormat="1" ht="45" customHeight="1">
      <c r="A79" s="130" t="s">
        <v>1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2"/>
      <c r="AT79" s="130" t="s">
        <v>22</v>
      </c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2"/>
      <c r="BI79" s="130" t="s">
        <v>79</v>
      </c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2"/>
      <c r="CA79" s="130" t="s">
        <v>2</v>
      </c>
      <c r="CB79" s="131"/>
      <c r="CC79" s="131"/>
      <c r="CD79" s="131"/>
      <c r="CE79" s="131"/>
      <c r="CF79" s="131"/>
      <c r="CG79" s="131"/>
      <c r="CH79" s="131"/>
      <c r="CI79" s="132"/>
      <c r="CJ79" s="144" t="s">
        <v>2</v>
      </c>
      <c r="CK79" s="144"/>
      <c r="CL79" s="144"/>
      <c r="CM79" s="144"/>
      <c r="CN79" s="144"/>
      <c r="CO79" s="144"/>
      <c r="CP79" s="144"/>
      <c r="CQ79" s="144"/>
      <c r="CR79" s="144"/>
      <c r="CS79" s="144" t="s">
        <v>2</v>
      </c>
      <c r="CT79" s="144"/>
      <c r="CU79" s="144"/>
      <c r="CV79" s="144"/>
      <c r="CW79" s="144"/>
      <c r="CX79" s="144"/>
      <c r="CY79" s="144"/>
      <c r="CZ79" s="144"/>
      <c r="DA79" s="144"/>
    </row>
    <row r="80" spans="1:105" s="23" customFormat="1" ht="14.25" customHeight="1">
      <c r="A80" s="159">
        <v>1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1"/>
      <c r="AT80" s="159">
        <v>2</v>
      </c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1"/>
      <c r="BI80" s="159">
        <v>3</v>
      </c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1"/>
      <c r="CA80" s="168">
        <v>4</v>
      </c>
      <c r="CB80" s="168"/>
      <c r="CC80" s="168"/>
      <c r="CD80" s="168"/>
      <c r="CE80" s="168"/>
      <c r="CF80" s="168"/>
      <c r="CG80" s="168"/>
      <c r="CH80" s="168"/>
      <c r="CI80" s="168"/>
      <c r="CJ80" s="168">
        <v>5</v>
      </c>
      <c r="CK80" s="168"/>
      <c r="CL80" s="168"/>
      <c r="CM80" s="168"/>
      <c r="CN80" s="168"/>
      <c r="CO80" s="168"/>
      <c r="CP80" s="168"/>
      <c r="CQ80" s="168"/>
      <c r="CR80" s="168"/>
      <c r="CS80" s="168">
        <v>6</v>
      </c>
      <c r="CT80" s="168"/>
      <c r="CU80" s="168"/>
      <c r="CV80" s="168"/>
      <c r="CW80" s="168"/>
      <c r="CX80" s="168"/>
      <c r="CY80" s="168"/>
      <c r="CZ80" s="168"/>
      <c r="DA80" s="168"/>
    </row>
    <row r="81" spans="1:105" s="23" customFormat="1" ht="75.75" customHeight="1">
      <c r="A81" s="273" t="s">
        <v>139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7"/>
      <c r="AT81" s="122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4"/>
      <c r="BI81" s="122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4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63"/>
      <c r="CS81" s="163"/>
      <c r="CT81" s="163"/>
      <c r="CU81" s="163"/>
      <c r="CV81" s="163"/>
      <c r="CW81" s="163"/>
      <c r="CX81" s="163"/>
      <c r="CY81" s="163"/>
      <c r="CZ81" s="163"/>
      <c r="DA81" s="163"/>
    </row>
    <row r="82" spans="1:105" s="23" customFormat="1" ht="15" customHeight="1">
      <c r="A82" s="10"/>
      <c r="B82" s="154" t="s">
        <v>121</v>
      </c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5"/>
      <c r="AT82" s="122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4"/>
      <c r="BI82" s="122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4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22"/>
      <c r="CT82" s="123"/>
      <c r="CU82" s="123"/>
      <c r="CV82" s="123"/>
      <c r="CW82" s="123"/>
      <c r="CX82" s="123"/>
      <c r="CY82" s="123"/>
      <c r="CZ82" s="123"/>
      <c r="DA82" s="124"/>
    </row>
    <row r="83" spans="1:105" s="23" customFormat="1" ht="14.25" customHeight="1" hidden="1">
      <c r="A83" s="11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7"/>
      <c r="AT83" s="122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4"/>
      <c r="BI83" s="122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4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</row>
    <row r="84" spans="1:105" s="23" customFormat="1" ht="14.25" customHeight="1" hidden="1">
      <c r="A84" s="9"/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2"/>
      <c r="AT84" s="122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4"/>
      <c r="BI84" s="122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4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</row>
    <row r="85" spans="1:105" s="23" customFormat="1" ht="14.25" customHeight="1">
      <c r="A85" s="273" t="s">
        <v>225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7"/>
      <c r="AT85" s="122">
        <v>1</v>
      </c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4"/>
      <c r="BI85" s="122">
        <v>70</v>
      </c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4"/>
      <c r="CA85" s="188">
        <v>70</v>
      </c>
      <c r="CB85" s="189"/>
      <c r="CC85" s="189"/>
      <c r="CD85" s="189"/>
      <c r="CE85" s="189"/>
      <c r="CF85" s="189"/>
      <c r="CG85" s="189"/>
      <c r="CH85" s="189"/>
      <c r="CI85" s="190"/>
      <c r="CJ85" s="188">
        <f>CA85</f>
        <v>70</v>
      </c>
      <c r="CK85" s="189"/>
      <c r="CL85" s="189"/>
      <c r="CM85" s="189"/>
      <c r="CN85" s="189"/>
      <c r="CO85" s="189"/>
      <c r="CP85" s="189"/>
      <c r="CQ85" s="189"/>
      <c r="CR85" s="190"/>
      <c r="CS85" s="188">
        <f>CJ85</f>
        <v>70</v>
      </c>
      <c r="CT85" s="189"/>
      <c r="CU85" s="189"/>
      <c r="CV85" s="189"/>
      <c r="CW85" s="189"/>
      <c r="CX85" s="189"/>
      <c r="CY85" s="189"/>
      <c r="CZ85" s="189"/>
      <c r="DA85" s="190"/>
    </row>
    <row r="86" spans="1:105" s="23" customFormat="1" ht="14.25" customHeight="1" hidden="1">
      <c r="A86" s="273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7"/>
      <c r="AT86" s="122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4"/>
      <c r="BI86" s="122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4"/>
      <c r="CA86" s="118"/>
      <c r="CB86" s="119"/>
      <c r="CC86" s="119"/>
      <c r="CD86" s="119"/>
      <c r="CE86" s="119"/>
      <c r="CF86" s="119"/>
      <c r="CG86" s="119"/>
      <c r="CH86" s="119"/>
      <c r="CI86" s="119"/>
      <c r="CJ86" s="118"/>
      <c r="CK86" s="119"/>
      <c r="CL86" s="119"/>
      <c r="CM86" s="119"/>
      <c r="CN86" s="119"/>
      <c r="CO86" s="119"/>
      <c r="CP86" s="119"/>
      <c r="CQ86" s="119"/>
      <c r="CR86" s="119"/>
      <c r="CS86" s="118"/>
      <c r="CT86" s="119"/>
      <c r="CU86" s="119"/>
      <c r="CV86" s="119"/>
      <c r="CW86" s="119"/>
      <c r="CX86" s="119"/>
      <c r="CY86" s="119"/>
      <c r="CZ86" s="119"/>
      <c r="DA86" s="119"/>
    </row>
    <row r="87" spans="1:105" s="23" customFormat="1" ht="14.25" customHeight="1">
      <c r="A87" s="185" t="s">
        <v>296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7"/>
      <c r="AT87" s="122">
        <v>4</v>
      </c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4"/>
      <c r="BI87" s="122">
        <v>9</v>
      </c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4"/>
      <c r="CA87" s="162">
        <v>36</v>
      </c>
      <c r="CB87" s="162"/>
      <c r="CC87" s="162"/>
      <c r="CD87" s="162"/>
      <c r="CE87" s="162"/>
      <c r="CF87" s="162"/>
      <c r="CG87" s="162"/>
      <c r="CH87" s="162"/>
      <c r="CI87" s="162"/>
      <c r="CJ87" s="162">
        <f>CA87</f>
        <v>36</v>
      </c>
      <c r="CK87" s="162"/>
      <c r="CL87" s="162"/>
      <c r="CM87" s="162"/>
      <c r="CN87" s="162"/>
      <c r="CO87" s="162"/>
      <c r="CP87" s="162"/>
      <c r="CQ87" s="162"/>
      <c r="CR87" s="162"/>
      <c r="CS87" s="162">
        <f>CJ87</f>
        <v>36</v>
      </c>
      <c r="CT87" s="162"/>
      <c r="CU87" s="162"/>
      <c r="CV87" s="162"/>
      <c r="CW87" s="162"/>
      <c r="CX87" s="162"/>
      <c r="CY87" s="162"/>
      <c r="CZ87" s="162"/>
      <c r="DA87" s="162"/>
    </row>
    <row r="88" spans="1:105" s="23" customFormat="1" ht="14.25" customHeight="1" hidden="1">
      <c r="A88" s="185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7"/>
      <c r="AT88" s="122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4"/>
      <c r="BI88" s="122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4"/>
      <c r="CA88" s="188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  <c r="CW88" s="189"/>
      <c r="CX88" s="189"/>
      <c r="CY88" s="189"/>
      <c r="CZ88" s="189"/>
      <c r="DA88" s="190"/>
    </row>
    <row r="89" spans="1:105" s="23" customFormat="1" ht="14.25" customHeight="1">
      <c r="A89" s="185" t="s">
        <v>239</v>
      </c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7"/>
      <c r="AT89" s="122">
        <v>16</v>
      </c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4"/>
      <c r="BI89" s="122">
        <v>8</v>
      </c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4"/>
      <c r="CA89" s="162">
        <v>128</v>
      </c>
      <c r="CB89" s="162"/>
      <c r="CC89" s="162"/>
      <c r="CD89" s="162"/>
      <c r="CE89" s="162"/>
      <c r="CF89" s="162"/>
      <c r="CG89" s="162"/>
      <c r="CH89" s="162"/>
      <c r="CI89" s="162"/>
      <c r="CJ89" s="162">
        <f>CA89+EW89</f>
        <v>128</v>
      </c>
      <c r="CK89" s="162"/>
      <c r="CL89" s="162"/>
      <c r="CM89" s="162"/>
      <c r="CN89" s="162"/>
      <c r="CO89" s="162"/>
      <c r="CP89" s="162"/>
      <c r="CQ89" s="162"/>
      <c r="CR89" s="162"/>
      <c r="CS89" s="162">
        <f>CJ89+EV89</f>
        <v>128</v>
      </c>
      <c r="CT89" s="162"/>
      <c r="CU89" s="162"/>
      <c r="CV89" s="162"/>
      <c r="CW89" s="162"/>
      <c r="CX89" s="162"/>
      <c r="CY89" s="162"/>
      <c r="CZ89" s="162"/>
      <c r="DA89" s="162"/>
    </row>
    <row r="90" spans="1:105" s="23" customFormat="1" ht="14.25" customHeight="1">
      <c r="A90" s="185" t="s">
        <v>240</v>
      </c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7"/>
      <c r="AT90" s="122">
        <v>1</v>
      </c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4"/>
      <c r="BI90" s="122">
        <v>20</v>
      </c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4"/>
      <c r="CA90" s="162">
        <v>20</v>
      </c>
      <c r="CB90" s="162"/>
      <c r="CC90" s="162"/>
      <c r="CD90" s="162"/>
      <c r="CE90" s="162"/>
      <c r="CF90" s="162"/>
      <c r="CG90" s="162"/>
      <c r="CH90" s="162"/>
      <c r="CI90" s="162"/>
      <c r="CJ90" s="162">
        <f>CA90+DY90</f>
        <v>20</v>
      </c>
      <c r="CK90" s="162"/>
      <c r="CL90" s="162"/>
      <c r="CM90" s="162"/>
      <c r="CN90" s="162"/>
      <c r="CO90" s="162"/>
      <c r="CP90" s="162"/>
      <c r="CQ90" s="162"/>
      <c r="CR90" s="162"/>
      <c r="CS90" s="162">
        <f>CJ90+EH90</f>
        <v>20</v>
      </c>
      <c r="CT90" s="162"/>
      <c r="CU90" s="162"/>
      <c r="CV90" s="162"/>
      <c r="CW90" s="162"/>
      <c r="CX90" s="162"/>
      <c r="CY90" s="162"/>
      <c r="CZ90" s="162"/>
      <c r="DA90" s="162"/>
    </row>
    <row r="91" spans="1:105" s="23" customFormat="1" ht="14.25" customHeight="1">
      <c r="A91" s="185" t="s">
        <v>285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7"/>
      <c r="AT91" s="122">
        <v>1</v>
      </c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4"/>
      <c r="BI91" s="122">
        <v>28</v>
      </c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4"/>
      <c r="CA91" s="162">
        <v>28</v>
      </c>
      <c r="CB91" s="162"/>
      <c r="CC91" s="162"/>
      <c r="CD91" s="162"/>
      <c r="CE91" s="162"/>
      <c r="CF91" s="162"/>
      <c r="CG91" s="162"/>
      <c r="CH91" s="162"/>
      <c r="CI91" s="162"/>
      <c r="CJ91" s="162">
        <f>CA91+FS91</f>
        <v>28</v>
      </c>
      <c r="CK91" s="162"/>
      <c r="CL91" s="162"/>
      <c r="CM91" s="162"/>
      <c r="CN91" s="162"/>
      <c r="CO91" s="162"/>
      <c r="CP91" s="162"/>
      <c r="CQ91" s="162"/>
      <c r="CR91" s="162"/>
      <c r="CS91" s="162">
        <f>CJ91+GD91</f>
        <v>28</v>
      </c>
      <c r="CT91" s="162"/>
      <c r="CU91" s="162"/>
      <c r="CV91" s="162"/>
      <c r="CW91" s="162"/>
      <c r="CX91" s="162"/>
      <c r="CY91" s="162"/>
      <c r="CZ91" s="162"/>
      <c r="DA91" s="162"/>
    </row>
    <row r="92" spans="1:105" s="23" customFormat="1" ht="14.25" customHeight="1">
      <c r="A92" s="185" t="s">
        <v>241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7"/>
      <c r="AT92" s="122">
        <v>1</v>
      </c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4"/>
      <c r="BI92" s="122">
        <v>50</v>
      </c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4"/>
      <c r="CA92" s="162">
        <v>50</v>
      </c>
      <c r="CB92" s="162"/>
      <c r="CC92" s="162"/>
      <c r="CD92" s="162"/>
      <c r="CE92" s="162"/>
      <c r="CF92" s="162"/>
      <c r="CG92" s="162"/>
      <c r="CH92" s="162"/>
      <c r="CI92" s="162"/>
      <c r="CJ92" s="162">
        <f>CA92</f>
        <v>50</v>
      </c>
      <c r="CK92" s="162"/>
      <c r="CL92" s="162"/>
      <c r="CM92" s="162"/>
      <c r="CN92" s="162"/>
      <c r="CO92" s="162"/>
      <c r="CP92" s="162"/>
      <c r="CQ92" s="162"/>
      <c r="CR92" s="162"/>
      <c r="CS92" s="162">
        <f>CJ92+FJ92</f>
        <v>50</v>
      </c>
      <c r="CT92" s="162"/>
      <c r="CU92" s="162"/>
      <c r="CV92" s="162"/>
      <c r="CW92" s="162"/>
      <c r="CX92" s="162"/>
      <c r="CY92" s="162"/>
      <c r="CZ92" s="162"/>
      <c r="DA92" s="162"/>
    </row>
    <row r="93" spans="1:105" s="23" customFormat="1" ht="14.25" customHeight="1">
      <c r="A93" s="185" t="s">
        <v>242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7"/>
      <c r="AT93" s="122">
        <v>1</v>
      </c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4"/>
      <c r="BI93" s="122">
        <v>50</v>
      </c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4"/>
      <c r="CA93" s="162">
        <v>50</v>
      </c>
      <c r="CB93" s="162"/>
      <c r="CC93" s="162"/>
      <c r="CD93" s="162"/>
      <c r="CE93" s="162"/>
      <c r="CF93" s="162"/>
      <c r="CG93" s="162"/>
      <c r="CH93" s="162"/>
      <c r="CI93" s="162"/>
      <c r="CJ93" s="162">
        <f>CA93+FM93</f>
        <v>50</v>
      </c>
      <c r="CK93" s="162"/>
      <c r="CL93" s="162"/>
      <c r="CM93" s="162"/>
      <c r="CN93" s="162"/>
      <c r="CO93" s="162"/>
      <c r="CP93" s="162"/>
      <c r="CQ93" s="162"/>
      <c r="CR93" s="162"/>
      <c r="CS93" s="162">
        <f>CJ93</f>
        <v>50</v>
      </c>
      <c r="CT93" s="162"/>
      <c r="CU93" s="162"/>
      <c r="CV93" s="162"/>
      <c r="CW93" s="162"/>
      <c r="CX93" s="162"/>
      <c r="CY93" s="162"/>
      <c r="CZ93" s="162"/>
      <c r="DA93" s="162"/>
    </row>
    <row r="94" spans="1:105" s="23" customFormat="1" ht="14.25" customHeight="1">
      <c r="A94" s="185" t="s">
        <v>253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7"/>
      <c r="AT94" s="122">
        <v>1</v>
      </c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4"/>
      <c r="BI94" s="122">
        <v>80</v>
      </c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4"/>
      <c r="CA94" s="162">
        <v>80</v>
      </c>
      <c r="CB94" s="162"/>
      <c r="CC94" s="162"/>
      <c r="CD94" s="162"/>
      <c r="CE94" s="162"/>
      <c r="CF94" s="162"/>
      <c r="CG94" s="162"/>
      <c r="CH94" s="162"/>
      <c r="CI94" s="162"/>
      <c r="CJ94" s="162">
        <f>CA94</f>
        <v>80</v>
      </c>
      <c r="CK94" s="162"/>
      <c r="CL94" s="162"/>
      <c r="CM94" s="162"/>
      <c r="CN94" s="162"/>
      <c r="CO94" s="162"/>
      <c r="CP94" s="162"/>
      <c r="CQ94" s="162"/>
      <c r="CR94" s="162"/>
      <c r="CS94" s="162">
        <f>CJ94</f>
        <v>80</v>
      </c>
      <c r="CT94" s="162"/>
      <c r="CU94" s="162"/>
      <c r="CV94" s="162"/>
      <c r="CW94" s="162"/>
      <c r="CX94" s="162"/>
      <c r="CY94" s="162"/>
      <c r="CZ94" s="162"/>
      <c r="DA94" s="162"/>
    </row>
    <row r="95" spans="1:105" s="23" customFormat="1" ht="14.25" customHeight="1">
      <c r="A95" s="185" t="s">
        <v>254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7"/>
      <c r="AT95" s="122">
        <v>1</v>
      </c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4"/>
      <c r="BI95" s="122">
        <v>30</v>
      </c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4"/>
      <c r="CA95" s="162">
        <v>30</v>
      </c>
      <c r="CB95" s="162"/>
      <c r="CC95" s="162"/>
      <c r="CD95" s="162"/>
      <c r="CE95" s="162"/>
      <c r="CF95" s="162"/>
      <c r="CG95" s="162"/>
      <c r="CH95" s="162"/>
      <c r="CI95" s="162"/>
      <c r="CJ95" s="162">
        <f>CA95</f>
        <v>30</v>
      </c>
      <c r="CK95" s="162"/>
      <c r="CL95" s="162"/>
      <c r="CM95" s="162"/>
      <c r="CN95" s="162"/>
      <c r="CO95" s="162"/>
      <c r="CP95" s="162"/>
      <c r="CQ95" s="162"/>
      <c r="CR95" s="162"/>
      <c r="CS95" s="162">
        <f>CJ95</f>
        <v>30</v>
      </c>
      <c r="CT95" s="162"/>
      <c r="CU95" s="162"/>
      <c r="CV95" s="162"/>
      <c r="CW95" s="162"/>
      <c r="CX95" s="162"/>
      <c r="CY95" s="162"/>
      <c r="CZ95" s="162"/>
      <c r="DA95" s="162"/>
    </row>
    <row r="96" spans="1:105" s="23" customFormat="1" ht="0.75" customHeight="1" hidden="1">
      <c r="A96" s="185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7"/>
      <c r="AT96" s="122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4"/>
      <c r="BI96" s="122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4"/>
      <c r="CA96" s="117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17"/>
    </row>
    <row r="97" spans="1:105" s="23" customFormat="1" ht="14.25" customHeight="1">
      <c r="A97" s="185" t="s">
        <v>290</v>
      </c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7"/>
      <c r="AT97" s="122">
        <v>1</v>
      </c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4"/>
      <c r="BI97" s="59"/>
      <c r="BJ97" s="123">
        <v>20</v>
      </c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4"/>
      <c r="CA97" s="188">
        <v>20</v>
      </c>
      <c r="CB97" s="189"/>
      <c r="CC97" s="189"/>
      <c r="CD97" s="189"/>
      <c r="CE97" s="189"/>
      <c r="CF97" s="189"/>
      <c r="CG97" s="189"/>
      <c r="CH97" s="189"/>
      <c r="CI97" s="190"/>
      <c r="CJ97" s="188">
        <f>CA97</f>
        <v>20</v>
      </c>
      <c r="CK97" s="189"/>
      <c r="CL97" s="189"/>
      <c r="CM97" s="189"/>
      <c r="CN97" s="189"/>
      <c r="CO97" s="189"/>
      <c r="CP97" s="189"/>
      <c r="CQ97" s="189"/>
      <c r="CR97" s="190"/>
      <c r="CS97" s="188">
        <f>CJ97</f>
        <v>20</v>
      </c>
      <c r="CT97" s="189"/>
      <c r="CU97" s="189"/>
      <c r="CV97" s="189"/>
      <c r="CW97" s="189"/>
      <c r="CX97" s="189"/>
      <c r="CY97" s="189"/>
      <c r="CZ97" s="189"/>
      <c r="DA97" s="190"/>
    </row>
    <row r="98" spans="1:105" s="23" customFormat="1" ht="0.75" customHeight="1" hidden="1">
      <c r="A98" s="185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7"/>
      <c r="AT98" s="122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4"/>
      <c r="BI98" s="122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4"/>
      <c r="CA98" s="118"/>
      <c r="CB98" s="119"/>
      <c r="CC98" s="119"/>
      <c r="CD98" s="119"/>
      <c r="CE98" s="119"/>
      <c r="CF98" s="119"/>
      <c r="CG98" s="119"/>
      <c r="CH98" s="119"/>
      <c r="CI98" s="119"/>
      <c r="CJ98" s="118"/>
      <c r="CK98" s="119"/>
      <c r="CL98" s="119"/>
      <c r="CM98" s="119"/>
      <c r="CN98" s="119"/>
      <c r="CO98" s="119"/>
      <c r="CP98" s="119"/>
      <c r="CQ98" s="119"/>
      <c r="CR98" s="119"/>
      <c r="CS98" s="118"/>
      <c r="CT98" s="119"/>
      <c r="CU98" s="119"/>
      <c r="CV98" s="119"/>
      <c r="CW98" s="119"/>
      <c r="CX98" s="119"/>
      <c r="CY98" s="119"/>
      <c r="CZ98" s="119"/>
      <c r="DA98" s="119"/>
    </row>
    <row r="99" spans="1:105" s="23" customFormat="1" ht="14.25" customHeight="1">
      <c r="A99" s="185" t="s">
        <v>286</v>
      </c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7"/>
      <c r="AT99" s="122">
        <v>1</v>
      </c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4"/>
      <c r="BI99" s="122">
        <v>5</v>
      </c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4"/>
      <c r="CA99" s="188">
        <v>5</v>
      </c>
      <c r="CB99" s="189"/>
      <c r="CC99" s="189"/>
      <c r="CD99" s="189"/>
      <c r="CE99" s="189"/>
      <c r="CF99" s="189"/>
      <c r="CG99" s="189"/>
      <c r="CH99" s="189"/>
      <c r="CI99" s="190"/>
      <c r="CJ99" s="188">
        <f>CA99</f>
        <v>5</v>
      </c>
      <c r="CK99" s="189"/>
      <c r="CL99" s="189"/>
      <c r="CM99" s="189"/>
      <c r="CN99" s="189"/>
      <c r="CO99" s="189"/>
      <c r="CP99" s="189"/>
      <c r="CQ99" s="189"/>
      <c r="CR99" s="190"/>
      <c r="CS99" s="188">
        <f>CJ99</f>
        <v>5</v>
      </c>
      <c r="CT99" s="189"/>
      <c r="CU99" s="189"/>
      <c r="CV99" s="189"/>
      <c r="CW99" s="189"/>
      <c r="CX99" s="189"/>
      <c r="CY99" s="189"/>
      <c r="CZ99" s="189"/>
      <c r="DA99" s="190"/>
    </row>
    <row r="100" spans="1:105" s="23" customFormat="1" ht="14.25" customHeight="1" hidden="1">
      <c r="A100" s="185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7"/>
      <c r="AT100" s="122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4"/>
      <c r="BI100" s="122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4"/>
      <c r="CA100" s="188"/>
      <c r="CB100" s="189"/>
      <c r="CC100" s="189"/>
      <c r="CD100" s="189"/>
      <c r="CE100" s="189"/>
      <c r="CF100" s="189"/>
      <c r="CG100" s="189"/>
      <c r="CH100" s="189"/>
      <c r="CI100" s="190"/>
      <c r="CJ100" s="188"/>
      <c r="CK100" s="189"/>
      <c r="CL100" s="189"/>
      <c r="CM100" s="189"/>
      <c r="CN100" s="189"/>
      <c r="CO100" s="189"/>
      <c r="CP100" s="189"/>
      <c r="CQ100" s="189"/>
      <c r="CR100" s="190"/>
      <c r="CS100" s="188"/>
      <c r="CT100" s="189"/>
      <c r="CU100" s="189"/>
      <c r="CV100" s="189"/>
      <c r="CW100" s="189"/>
      <c r="CX100" s="189"/>
      <c r="CY100" s="189"/>
      <c r="CZ100" s="189"/>
      <c r="DA100" s="190"/>
    </row>
    <row r="101" spans="1:105" s="23" customFormat="1" ht="14.25" customHeight="1">
      <c r="A101" s="185" t="s">
        <v>287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7"/>
      <c r="AT101" s="122">
        <v>1</v>
      </c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4"/>
      <c r="BI101" s="122">
        <v>5</v>
      </c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4"/>
      <c r="CA101" s="188">
        <v>5</v>
      </c>
      <c r="CB101" s="189"/>
      <c r="CC101" s="189"/>
      <c r="CD101" s="189"/>
      <c r="CE101" s="189"/>
      <c r="CF101" s="189"/>
      <c r="CG101" s="189"/>
      <c r="CH101" s="189"/>
      <c r="CI101" s="190"/>
      <c r="CJ101" s="188">
        <f aca="true" t="shared" si="0" ref="CJ101:CJ106">CA101</f>
        <v>5</v>
      </c>
      <c r="CK101" s="189"/>
      <c r="CL101" s="189"/>
      <c r="CM101" s="189"/>
      <c r="CN101" s="189"/>
      <c r="CO101" s="189"/>
      <c r="CP101" s="189"/>
      <c r="CQ101" s="189"/>
      <c r="CR101" s="190"/>
      <c r="CS101" s="188">
        <f aca="true" t="shared" si="1" ref="CS101:CS106">CJ101</f>
        <v>5</v>
      </c>
      <c r="CT101" s="189"/>
      <c r="CU101" s="189"/>
      <c r="CV101" s="189"/>
      <c r="CW101" s="189"/>
      <c r="CX101" s="189"/>
      <c r="CY101" s="189"/>
      <c r="CZ101" s="189"/>
      <c r="DA101" s="190"/>
    </row>
    <row r="102" spans="1:105" s="23" customFormat="1" ht="14.25" customHeight="1">
      <c r="A102" s="185" t="s">
        <v>288</v>
      </c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7"/>
      <c r="AT102" s="122">
        <v>1</v>
      </c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4"/>
      <c r="BI102" s="122">
        <v>8</v>
      </c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4"/>
      <c r="CA102" s="188">
        <v>8</v>
      </c>
      <c r="CB102" s="189"/>
      <c r="CC102" s="189"/>
      <c r="CD102" s="189"/>
      <c r="CE102" s="189"/>
      <c r="CF102" s="189"/>
      <c r="CG102" s="189"/>
      <c r="CH102" s="189"/>
      <c r="CI102" s="190"/>
      <c r="CJ102" s="188">
        <f t="shared" si="0"/>
        <v>8</v>
      </c>
      <c r="CK102" s="189"/>
      <c r="CL102" s="189"/>
      <c r="CM102" s="189"/>
      <c r="CN102" s="189"/>
      <c r="CO102" s="189"/>
      <c r="CP102" s="189"/>
      <c r="CQ102" s="189"/>
      <c r="CR102" s="190"/>
      <c r="CS102" s="188">
        <f t="shared" si="1"/>
        <v>8</v>
      </c>
      <c r="CT102" s="189"/>
      <c r="CU102" s="189"/>
      <c r="CV102" s="189"/>
      <c r="CW102" s="189"/>
      <c r="CX102" s="189"/>
      <c r="CY102" s="189"/>
      <c r="CZ102" s="189"/>
      <c r="DA102" s="190"/>
    </row>
    <row r="103" spans="1:105" s="23" customFormat="1" ht="14.25" customHeight="1" hidden="1">
      <c r="A103" s="185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7"/>
      <c r="AT103" s="122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4"/>
      <c r="BI103" s="122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4"/>
      <c r="CA103" s="188"/>
      <c r="CB103" s="189"/>
      <c r="CC103" s="189"/>
      <c r="CD103" s="189"/>
      <c r="CE103" s="189"/>
      <c r="CF103" s="189"/>
      <c r="CG103" s="189"/>
      <c r="CH103" s="189"/>
      <c r="CI103" s="190"/>
      <c r="CJ103" s="188">
        <f t="shared" si="0"/>
        <v>0</v>
      </c>
      <c r="CK103" s="189"/>
      <c r="CL103" s="189"/>
      <c r="CM103" s="189"/>
      <c r="CN103" s="189"/>
      <c r="CO103" s="189"/>
      <c r="CP103" s="189"/>
      <c r="CQ103" s="189"/>
      <c r="CR103" s="190"/>
      <c r="CS103" s="188">
        <f t="shared" si="1"/>
        <v>0</v>
      </c>
      <c r="CT103" s="189"/>
      <c r="CU103" s="189"/>
      <c r="CV103" s="189"/>
      <c r="CW103" s="189"/>
      <c r="CX103" s="189"/>
      <c r="CY103" s="189"/>
      <c r="CZ103" s="189"/>
      <c r="DA103" s="190"/>
    </row>
    <row r="104" spans="1:105" s="23" customFormat="1" ht="14.25" customHeight="1" hidden="1">
      <c r="A104" s="185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7"/>
      <c r="AT104" s="122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4"/>
      <c r="BI104" s="122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4"/>
      <c r="CA104" s="188"/>
      <c r="CB104" s="189"/>
      <c r="CC104" s="189"/>
      <c r="CD104" s="189"/>
      <c r="CE104" s="189"/>
      <c r="CF104" s="189"/>
      <c r="CG104" s="189"/>
      <c r="CH104" s="189"/>
      <c r="CI104" s="190"/>
      <c r="CJ104" s="188">
        <f t="shared" si="0"/>
        <v>0</v>
      </c>
      <c r="CK104" s="189"/>
      <c r="CL104" s="189"/>
      <c r="CM104" s="189"/>
      <c r="CN104" s="189"/>
      <c r="CO104" s="189"/>
      <c r="CP104" s="189"/>
      <c r="CQ104" s="189"/>
      <c r="CR104" s="190"/>
      <c r="CS104" s="188">
        <f t="shared" si="1"/>
        <v>0</v>
      </c>
      <c r="CT104" s="189"/>
      <c r="CU104" s="189"/>
      <c r="CV104" s="189"/>
      <c r="CW104" s="189"/>
      <c r="CX104" s="189"/>
      <c r="CY104" s="189"/>
      <c r="CZ104" s="189"/>
      <c r="DA104" s="190"/>
    </row>
    <row r="105" spans="1:105" s="23" customFormat="1" ht="14.25" customHeight="1" hidden="1">
      <c r="A105" s="185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7"/>
      <c r="AT105" s="122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4"/>
      <c r="BI105" s="122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4"/>
      <c r="CA105" s="188"/>
      <c r="CB105" s="189"/>
      <c r="CC105" s="189"/>
      <c r="CD105" s="189"/>
      <c r="CE105" s="189"/>
      <c r="CF105" s="189"/>
      <c r="CG105" s="189"/>
      <c r="CH105" s="189"/>
      <c r="CI105" s="190"/>
      <c r="CJ105" s="188">
        <f t="shared" si="0"/>
        <v>0</v>
      </c>
      <c r="CK105" s="189"/>
      <c r="CL105" s="189"/>
      <c r="CM105" s="189"/>
      <c r="CN105" s="189"/>
      <c r="CO105" s="189"/>
      <c r="CP105" s="189"/>
      <c r="CQ105" s="189"/>
      <c r="CR105" s="190"/>
      <c r="CS105" s="188">
        <f t="shared" si="1"/>
        <v>0</v>
      </c>
      <c r="CT105" s="189"/>
      <c r="CU105" s="189"/>
      <c r="CV105" s="189"/>
      <c r="CW105" s="189"/>
      <c r="CX105" s="189"/>
      <c r="CY105" s="189"/>
      <c r="CZ105" s="189"/>
      <c r="DA105" s="190"/>
    </row>
    <row r="106" spans="1:105" s="23" customFormat="1" ht="14.25" customHeight="1" hidden="1">
      <c r="A106" s="273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7"/>
      <c r="AT106" s="122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4"/>
      <c r="BI106" s="122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4"/>
      <c r="CA106" s="188"/>
      <c r="CB106" s="189"/>
      <c r="CC106" s="189"/>
      <c r="CD106" s="189"/>
      <c r="CE106" s="189"/>
      <c r="CF106" s="189"/>
      <c r="CG106" s="189"/>
      <c r="CH106" s="189"/>
      <c r="CI106" s="190"/>
      <c r="CJ106" s="188">
        <f t="shared" si="0"/>
        <v>0</v>
      </c>
      <c r="CK106" s="189"/>
      <c r="CL106" s="189"/>
      <c r="CM106" s="189"/>
      <c r="CN106" s="189"/>
      <c r="CO106" s="189"/>
      <c r="CP106" s="189"/>
      <c r="CQ106" s="189"/>
      <c r="CR106" s="190"/>
      <c r="CS106" s="188">
        <f t="shared" si="1"/>
        <v>0</v>
      </c>
      <c r="CT106" s="189"/>
      <c r="CU106" s="189"/>
      <c r="CV106" s="189"/>
      <c r="CW106" s="189"/>
      <c r="CX106" s="189"/>
      <c r="CY106" s="189"/>
      <c r="CZ106" s="189"/>
      <c r="DA106" s="190"/>
    </row>
    <row r="107" spans="1:105" s="23" customFormat="1" ht="14.25" customHeight="1">
      <c r="A107" s="185" t="s">
        <v>289</v>
      </c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7"/>
      <c r="AT107" s="122">
        <v>1</v>
      </c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4"/>
      <c r="BI107" s="122">
        <v>20</v>
      </c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4"/>
      <c r="CA107" s="188">
        <v>20</v>
      </c>
      <c r="CB107" s="189"/>
      <c r="CC107" s="189"/>
      <c r="CD107" s="189"/>
      <c r="CE107" s="189"/>
      <c r="CF107" s="189"/>
      <c r="CG107" s="189"/>
      <c r="CH107" s="189"/>
      <c r="CI107" s="190"/>
      <c r="CJ107" s="188">
        <f>CA107</f>
        <v>20</v>
      </c>
      <c r="CK107" s="189"/>
      <c r="CL107" s="189"/>
      <c r="CM107" s="189"/>
      <c r="CN107" s="189"/>
      <c r="CO107" s="189"/>
      <c r="CP107" s="189"/>
      <c r="CQ107" s="189"/>
      <c r="CR107" s="190"/>
      <c r="CS107" s="188">
        <f>CJ107</f>
        <v>20</v>
      </c>
      <c r="CT107" s="189"/>
      <c r="CU107" s="189"/>
      <c r="CV107" s="189"/>
      <c r="CW107" s="189"/>
      <c r="CX107" s="189"/>
      <c r="CY107" s="189"/>
      <c r="CZ107" s="189"/>
      <c r="DA107" s="190"/>
    </row>
    <row r="108" spans="1:105" s="23" customFormat="1" ht="14.25" customHeight="1">
      <c r="A108" s="185" t="s">
        <v>291</v>
      </c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7"/>
      <c r="AT108" s="122">
        <v>3</v>
      </c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4"/>
      <c r="BI108" s="122">
        <v>1.5</v>
      </c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4"/>
      <c r="CA108" s="188">
        <v>4.5</v>
      </c>
      <c r="CB108" s="189"/>
      <c r="CC108" s="189"/>
      <c r="CD108" s="189"/>
      <c r="CE108" s="189"/>
      <c r="CF108" s="189"/>
      <c r="CG108" s="189"/>
      <c r="CH108" s="189"/>
      <c r="CI108" s="190"/>
      <c r="CJ108" s="188">
        <v>4.5</v>
      </c>
      <c r="CK108" s="189"/>
      <c r="CL108" s="189"/>
      <c r="CM108" s="189"/>
      <c r="CN108" s="189"/>
      <c r="CO108" s="189"/>
      <c r="CP108" s="189"/>
      <c r="CQ108" s="189"/>
      <c r="CR108" s="190"/>
      <c r="CS108" s="188">
        <v>4.5</v>
      </c>
      <c r="CT108" s="189"/>
      <c r="CU108" s="189"/>
      <c r="CV108" s="189"/>
      <c r="CW108" s="189"/>
      <c r="CX108" s="189"/>
      <c r="CY108" s="189"/>
      <c r="CZ108" s="189"/>
      <c r="DA108" s="190"/>
    </row>
    <row r="109" spans="1:105" s="23" customFormat="1" ht="14.25" customHeight="1">
      <c r="A109" s="185" t="s">
        <v>292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7"/>
      <c r="AT109" s="122">
        <v>11</v>
      </c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4"/>
      <c r="BI109" s="122">
        <v>6</v>
      </c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4"/>
      <c r="CA109" s="188">
        <v>6</v>
      </c>
      <c r="CB109" s="189"/>
      <c r="CC109" s="189"/>
      <c r="CD109" s="189"/>
      <c r="CE109" s="189"/>
      <c r="CF109" s="189"/>
      <c r="CG109" s="189"/>
      <c r="CH109" s="189"/>
      <c r="CI109" s="190"/>
      <c r="CJ109" s="188">
        <v>6</v>
      </c>
      <c r="CK109" s="189"/>
      <c r="CL109" s="189"/>
      <c r="CM109" s="189"/>
      <c r="CN109" s="189"/>
      <c r="CO109" s="189"/>
      <c r="CP109" s="189"/>
      <c r="CQ109" s="189"/>
      <c r="CR109" s="190"/>
      <c r="CS109" s="188">
        <v>6</v>
      </c>
      <c r="CT109" s="189"/>
      <c r="CU109" s="189"/>
      <c r="CV109" s="189"/>
      <c r="CW109" s="189"/>
      <c r="CX109" s="189"/>
      <c r="CY109" s="189"/>
      <c r="CZ109" s="189"/>
      <c r="DA109" s="190"/>
    </row>
    <row r="110" spans="1:105" s="23" customFormat="1" ht="14.25" customHeight="1">
      <c r="A110" s="185" t="s">
        <v>294</v>
      </c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7"/>
      <c r="AT110" s="122">
        <v>5</v>
      </c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4"/>
      <c r="BI110" s="122">
        <v>20</v>
      </c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4"/>
      <c r="CA110" s="188">
        <v>100</v>
      </c>
      <c r="CB110" s="189"/>
      <c r="CC110" s="189"/>
      <c r="CD110" s="189"/>
      <c r="CE110" s="189"/>
      <c r="CF110" s="189"/>
      <c r="CG110" s="189"/>
      <c r="CH110" s="189"/>
      <c r="CI110" s="190"/>
      <c r="CJ110" s="188">
        <v>100</v>
      </c>
      <c r="CK110" s="189"/>
      <c r="CL110" s="189"/>
      <c r="CM110" s="189"/>
      <c r="CN110" s="189"/>
      <c r="CO110" s="189"/>
      <c r="CP110" s="189"/>
      <c r="CQ110" s="189"/>
      <c r="CR110" s="190"/>
      <c r="CS110" s="188">
        <v>100</v>
      </c>
      <c r="CT110" s="189"/>
      <c r="CU110" s="189"/>
      <c r="CV110" s="189"/>
      <c r="CW110" s="189"/>
      <c r="CX110" s="189"/>
      <c r="CY110" s="189"/>
      <c r="CZ110" s="189"/>
      <c r="DA110" s="190"/>
    </row>
    <row r="111" spans="1:105" s="23" customFormat="1" ht="14.25" customHeight="1">
      <c r="A111" s="185" t="s">
        <v>293</v>
      </c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7"/>
      <c r="AT111" s="122">
        <v>1</v>
      </c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4"/>
      <c r="BI111" s="122">
        <v>50</v>
      </c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4"/>
      <c r="CA111" s="188">
        <v>50</v>
      </c>
      <c r="CB111" s="189"/>
      <c r="CC111" s="189"/>
      <c r="CD111" s="189"/>
      <c r="CE111" s="189"/>
      <c r="CF111" s="189"/>
      <c r="CG111" s="189"/>
      <c r="CH111" s="189"/>
      <c r="CI111" s="190"/>
      <c r="CJ111" s="188">
        <v>6</v>
      </c>
      <c r="CK111" s="189"/>
      <c r="CL111" s="189"/>
      <c r="CM111" s="189"/>
      <c r="CN111" s="189"/>
      <c r="CO111" s="189"/>
      <c r="CP111" s="189"/>
      <c r="CQ111" s="189"/>
      <c r="CR111" s="190"/>
      <c r="CS111" s="188">
        <v>6</v>
      </c>
      <c r="CT111" s="189"/>
      <c r="CU111" s="189"/>
      <c r="CV111" s="189"/>
      <c r="CW111" s="189"/>
      <c r="CX111" s="189"/>
      <c r="CY111" s="189"/>
      <c r="CZ111" s="189"/>
      <c r="DA111" s="190"/>
    </row>
    <row r="112" spans="1:105" s="23" customFormat="1" ht="14.25" customHeight="1">
      <c r="A112" s="185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7"/>
      <c r="AT112" s="122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4"/>
      <c r="BI112" s="122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4"/>
      <c r="CA112" s="188"/>
      <c r="CB112" s="189"/>
      <c r="CC112" s="189"/>
      <c r="CD112" s="189"/>
      <c r="CE112" s="189"/>
      <c r="CF112" s="189"/>
      <c r="CG112" s="189"/>
      <c r="CH112" s="189"/>
      <c r="CI112" s="190"/>
      <c r="CJ112" s="188"/>
      <c r="CK112" s="189"/>
      <c r="CL112" s="189"/>
      <c r="CM112" s="189"/>
      <c r="CN112" s="189"/>
      <c r="CO112" s="189"/>
      <c r="CP112" s="189"/>
      <c r="CQ112" s="189"/>
      <c r="CR112" s="190"/>
      <c r="CS112" s="188"/>
      <c r="CT112" s="189"/>
      <c r="CU112" s="189"/>
      <c r="CV112" s="189"/>
      <c r="CW112" s="189"/>
      <c r="CX112" s="189"/>
      <c r="CY112" s="189"/>
      <c r="CZ112" s="189"/>
      <c r="DA112" s="190"/>
    </row>
    <row r="113" spans="1:105" s="23" customFormat="1" ht="14.25" customHeight="1">
      <c r="A113" s="185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7"/>
      <c r="AT113" s="122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4"/>
      <c r="BI113" s="122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4"/>
      <c r="CA113" s="188"/>
      <c r="CB113" s="189"/>
      <c r="CC113" s="189"/>
      <c r="CD113" s="189"/>
      <c r="CE113" s="189"/>
      <c r="CF113" s="189"/>
      <c r="CG113" s="189"/>
      <c r="CH113" s="189"/>
      <c r="CI113" s="190"/>
      <c r="CJ113" s="188"/>
      <c r="CK113" s="189"/>
      <c r="CL113" s="189"/>
      <c r="CM113" s="189"/>
      <c r="CN113" s="189"/>
      <c r="CO113" s="189"/>
      <c r="CP113" s="189"/>
      <c r="CQ113" s="189"/>
      <c r="CR113" s="190"/>
      <c r="CS113" s="188"/>
      <c r="CT113" s="189"/>
      <c r="CU113" s="189"/>
      <c r="CV113" s="189"/>
      <c r="CW113" s="189"/>
      <c r="CX113" s="189"/>
      <c r="CY113" s="189"/>
      <c r="CZ113" s="189"/>
      <c r="DA113" s="190"/>
    </row>
    <row r="114" spans="1:105" s="49" customFormat="1" ht="15" customHeight="1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J114" s="35" t="s">
        <v>47</v>
      </c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85"/>
      <c r="CA114" s="225">
        <f>SUM(CA85:CA113)</f>
        <v>710.5</v>
      </c>
      <c r="CB114" s="225"/>
      <c r="CC114" s="225"/>
      <c r="CD114" s="225"/>
      <c r="CE114" s="225"/>
      <c r="CF114" s="225"/>
      <c r="CG114" s="225"/>
      <c r="CH114" s="225"/>
      <c r="CI114" s="225"/>
      <c r="CJ114" s="225">
        <f>CA114</f>
        <v>710.5</v>
      </c>
      <c r="CK114" s="225"/>
      <c r="CL114" s="225"/>
      <c r="CM114" s="225"/>
      <c r="CN114" s="225"/>
      <c r="CO114" s="225"/>
      <c r="CP114" s="225"/>
      <c r="CQ114" s="225"/>
      <c r="CR114" s="225"/>
      <c r="CS114" s="225">
        <f>CJ114</f>
        <v>710.5</v>
      </c>
      <c r="CT114" s="225"/>
      <c r="CU114" s="225"/>
      <c r="CV114" s="225"/>
      <c r="CW114" s="225"/>
      <c r="CX114" s="225"/>
      <c r="CY114" s="225"/>
      <c r="CZ114" s="225"/>
      <c r="DA114" s="225"/>
    </row>
    <row r="115" ht="15" hidden="1"/>
    <row r="116" spans="1:105" ht="13.5" customHeight="1">
      <c r="A116" s="147" t="s">
        <v>219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47"/>
      <c r="CK116" s="147"/>
      <c r="CL116" s="147"/>
      <c r="CM116" s="147"/>
      <c r="CN116" s="147"/>
      <c r="CO116" s="147"/>
      <c r="CP116" s="147"/>
      <c r="CQ116" s="147"/>
      <c r="CR116" s="147"/>
      <c r="CS116" s="147"/>
      <c r="CT116" s="147"/>
      <c r="CU116" s="147"/>
      <c r="CV116" s="147"/>
      <c r="CW116" s="147"/>
      <c r="CX116" s="147"/>
      <c r="CY116" s="147"/>
      <c r="CZ116" s="147"/>
      <c r="DA116" s="147"/>
    </row>
    <row r="117" spans="1:105" ht="13.5" customHeight="1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7"/>
      <c r="CY117" s="147"/>
      <c r="CZ117" s="147"/>
      <c r="DA117" s="147"/>
    </row>
    <row r="118" ht="0.75" customHeight="1"/>
    <row r="119" spans="1:105" ht="16.5" customHeight="1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228">
        <v>2023</v>
      </c>
      <c r="CB119" s="228"/>
      <c r="CC119" s="228"/>
      <c r="CD119" s="228"/>
      <c r="CE119" s="228"/>
      <c r="CF119" s="228"/>
      <c r="CG119" s="228"/>
      <c r="CH119" s="228"/>
      <c r="CI119" s="228"/>
      <c r="CJ119" s="228"/>
      <c r="CK119" s="228">
        <v>2024</v>
      </c>
      <c r="CL119" s="228"/>
      <c r="CM119" s="228"/>
      <c r="CN119" s="228"/>
      <c r="CO119" s="228"/>
      <c r="CP119" s="228"/>
      <c r="CQ119" s="228"/>
      <c r="CR119" s="228"/>
      <c r="CS119" s="228">
        <v>2025</v>
      </c>
      <c r="CT119" s="228"/>
      <c r="CU119" s="228"/>
      <c r="CV119" s="228"/>
      <c r="CW119" s="228"/>
      <c r="CX119" s="228"/>
      <c r="CY119" s="228"/>
      <c r="CZ119" s="228"/>
      <c r="DA119" s="228"/>
    </row>
    <row r="120" spans="1:105" s="23" customFormat="1" ht="45.75" customHeight="1">
      <c r="A120" s="130" t="s">
        <v>1</v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2"/>
      <c r="AK120" s="130" t="s">
        <v>9</v>
      </c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2"/>
      <c r="AX120" s="130" t="s">
        <v>22</v>
      </c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  <c r="BK120" s="132"/>
      <c r="BL120" s="130" t="s">
        <v>149</v>
      </c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1"/>
      <c r="BZ120" s="132"/>
      <c r="CA120" s="144" t="s">
        <v>23</v>
      </c>
      <c r="CB120" s="144"/>
      <c r="CC120" s="144"/>
      <c r="CD120" s="144"/>
      <c r="CE120" s="144"/>
      <c r="CF120" s="144"/>
      <c r="CG120" s="144"/>
      <c r="CH120" s="144"/>
      <c r="CI120" s="144"/>
      <c r="CJ120" s="144" t="s">
        <v>23</v>
      </c>
      <c r="CK120" s="144"/>
      <c r="CL120" s="144"/>
      <c r="CM120" s="144"/>
      <c r="CN120" s="144"/>
      <c r="CO120" s="144"/>
      <c r="CP120" s="144"/>
      <c r="CQ120" s="144"/>
      <c r="CR120" s="144" t="s">
        <v>23</v>
      </c>
      <c r="CS120" s="144"/>
      <c r="CT120" s="144"/>
      <c r="CU120" s="144"/>
      <c r="CV120" s="144"/>
      <c r="CW120" s="144"/>
      <c r="CX120" s="144"/>
      <c r="CY120" s="144"/>
      <c r="CZ120" s="144"/>
      <c r="DA120" s="144"/>
    </row>
    <row r="121" spans="1:105" s="23" customFormat="1" ht="15">
      <c r="A121" s="182">
        <v>1</v>
      </c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4"/>
      <c r="AK121" s="182">
        <v>2</v>
      </c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4"/>
      <c r="AX121" s="182">
        <v>3</v>
      </c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4"/>
      <c r="BL121" s="182">
        <v>4</v>
      </c>
      <c r="BM121" s="183"/>
      <c r="BN121" s="183"/>
      <c r="BO121" s="183"/>
      <c r="BP121" s="183"/>
      <c r="BQ121" s="183"/>
      <c r="BR121" s="183"/>
      <c r="BS121" s="183"/>
      <c r="BT121" s="183"/>
      <c r="BU121" s="183"/>
      <c r="BV121" s="183"/>
      <c r="BW121" s="183"/>
      <c r="BX121" s="183"/>
      <c r="BY121" s="183"/>
      <c r="BZ121" s="184"/>
      <c r="CA121" s="221">
        <v>5</v>
      </c>
      <c r="CB121" s="221"/>
      <c r="CC121" s="221"/>
      <c r="CD121" s="221"/>
      <c r="CE121" s="221"/>
      <c r="CF121" s="221"/>
      <c r="CG121" s="221"/>
      <c r="CH121" s="221"/>
      <c r="CI121" s="221"/>
      <c r="CJ121" s="221">
        <v>6</v>
      </c>
      <c r="CK121" s="221"/>
      <c r="CL121" s="221"/>
      <c r="CM121" s="221"/>
      <c r="CN121" s="221"/>
      <c r="CO121" s="221"/>
      <c r="CP121" s="221"/>
      <c r="CQ121" s="221"/>
      <c r="CR121" s="221">
        <v>7</v>
      </c>
      <c r="CS121" s="221"/>
      <c r="CT121" s="221"/>
      <c r="CU121" s="221"/>
      <c r="CV121" s="221"/>
      <c r="CW121" s="221"/>
      <c r="CX121" s="221"/>
      <c r="CY121" s="221"/>
      <c r="CZ121" s="221"/>
      <c r="DA121" s="221"/>
    </row>
    <row r="122" spans="1:105" s="23" customFormat="1" ht="136.5" customHeight="1">
      <c r="A122" s="9"/>
      <c r="B122" s="126" t="s">
        <v>140</v>
      </c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7"/>
      <c r="AK122" s="130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2"/>
      <c r="AX122" s="159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1"/>
      <c r="BL122" s="159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  <c r="BX122" s="160"/>
      <c r="BY122" s="160"/>
      <c r="BZ122" s="161"/>
      <c r="CA122" s="223">
        <f>CA127+FG127</f>
        <v>937</v>
      </c>
      <c r="CB122" s="223"/>
      <c r="CC122" s="223"/>
      <c r="CD122" s="223"/>
      <c r="CE122" s="223"/>
      <c r="CF122" s="223"/>
      <c r="CG122" s="223"/>
      <c r="CH122" s="223"/>
      <c r="CI122" s="223"/>
      <c r="CJ122" s="223">
        <f>CA122+FJ122</f>
        <v>937</v>
      </c>
      <c r="CK122" s="223"/>
      <c r="CL122" s="223"/>
      <c r="CM122" s="223"/>
      <c r="CN122" s="223"/>
      <c r="CO122" s="223"/>
      <c r="CP122" s="223"/>
      <c r="CQ122" s="223"/>
      <c r="CR122" s="223">
        <f>CJ122+FM122</f>
        <v>937</v>
      </c>
      <c r="CS122" s="223"/>
      <c r="CT122" s="223"/>
      <c r="CU122" s="223"/>
      <c r="CV122" s="223"/>
      <c r="CW122" s="223"/>
      <c r="CX122" s="223"/>
      <c r="CY122" s="223"/>
      <c r="CZ122" s="223"/>
      <c r="DA122" s="223"/>
    </row>
    <row r="123" spans="1:105" s="23" customFormat="1" ht="15">
      <c r="A123" s="10"/>
      <c r="B123" s="154" t="s">
        <v>44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5"/>
      <c r="AK123" s="288"/>
      <c r="AL123" s="289"/>
      <c r="AM123" s="289"/>
      <c r="AN123" s="289"/>
      <c r="AO123" s="289"/>
      <c r="AP123" s="289"/>
      <c r="AQ123" s="289"/>
      <c r="AR123" s="289"/>
      <c r="AS123" s="289"/>
      <c r="AT123" s="289"/>
      <c r="AU123" s="289"/>
      <c r="AV123" s="289"/>
      <c r="AW123" s="290"/>
      <c r="AX123" s="235"/>
      <c r="AY123" s="236"/>
      <c r="AZ123" s="236"/>
      <c r="BA123" s="236"/>
      <c r="BB123" s="236"/>
      <c r="BC123" s="236"/>
      <c r="BD123" s="236"/>
      <c r="BE123" s="236"/>
      <c r="BF123" s="236"/>
      <c r="BG123" s="236"/>
      <c r="BH123" s="236"/>
      <c r="BI123" s="236"/>
      <c r="BJ123" s="236"/>
      <c r="BK123" s="237"/>
      <c r="BL123" s="235"/>
      <c r="BM123" s="236"/>
      <c r="BN123" s="236"/>
      <c r="BO123" s="236"/>
      <c r="BP123" s="236"/>
      <c r="BQ123" s="236"/>
      <c r="BR123" s="236"/>
      <c r="BS123" s="236"/>
      <c r="BT123" s="236"/>
      <c r="BU123" s="236"/>
      <c r="BV123" s="236"/>
      <c r="BW123" s="236"/>
      <c r="BX123" s="236"/>
      <c r="BY123" s="236"/>
      <c r="BZ123" s="237"/>
      <c r="CA123" s="167"/>
      <c r="CB123" s="167"/>
      <c r="CC123" s="167"/>
      <c r="CD123" s="167"/>
      <c r="CE123" s="167"/>
      <c r="CF123" s="167"/>
      <c r="CG123" s="167"/>
      <c r="CH123" s="167"/>
      <c r="CI123" s="167"/>
      <c r="CJ123" s="167"/>
      <c r="CK123" s="167"/>
      <c r="CL123" s="167"/>
      <c r="CM123" s="167"/>
      <c r="CN123" s="167"/>
      <c r="CO123" s="167"/>
      <c r="CP123" s="167"/>
      <c r="CQ123" s="167"/>
      <c r="CR123" s="167"/>
      <c r="CS123" s="167"/>
      <c r="CT123" s="167"/>
      <c r="CU123" s="167"/>
      <c r="CV123" s="167"/>
      <c r="CW123" s="167"/>
      <c r="CX123" s="167"/>
      <c r="CY123" s="167"/>
      <c r="CZ123" s="167"/>
      <c r="DA123" s="167"/>
    </row>
    <row r="124" spans="1:105" s="23" customFormat="1" ht="0.75" customHeight="1">
      <c r="A124" s="274"/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5"/>
      <c r="AI124" s="275"/>
      <c r="AJ124" s="276"/>
      <c r="AK124" s="79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1"/>
      <c r="AX124" s="76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8"/>
      <c r="BL124" s="76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8"/>
      <c r="CA124" s="76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8"/>
    </row>
    <row r="125" spans="1:105" s="23" customFormat="1" ht="15" hidden="1">
      <c r="A125" s="274"/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  <c r="AJ125" s="276"/>
      <c r="AK125" s="79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1"/>
      <c r="AX125" s="76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8"/>
      <c r="BL125" s="76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8"/>
      <c r="CA125" s="76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8"/>
    </row>
    <row r="126" spans="1:105" s="23" customFormat="1" ht="15" hidden="1">
      <c r="A126" s="82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83"/>
      <c r="AK126" s="79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1"/>
      <c r="AX126" s="76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8"/>
      <c r="BL126" s="76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8"/>
      <c r="CA126" s="76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8"/>
    </row>
    <row r="127" spans="1:105" s="23" customFormat="1" ht="15">
      <c r="A127" s="75"/>
      <c r="B127" s="271" t="s">
        <v>234</v>
      </c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71"/>
      <c r="AH127" s="271"/>
      <c r="AI127" s="271"/>
      <c r="AJ127" s="272"/>
      <c r="AK127" s="130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2"/>
      <c r="AX127" s="235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236"/>
      <c r="BJ127" s="236"/>
      <c r="BK127" s="237"/>
      <c r="BL127" s="235"/>
      <c r="BM127" s="236"/>
      <c r="BN127" s="236"/>
      <c r="BO127" s="236"/>
      <c r="BP127" s="236"/>
      <c r="BQ127" s="236"/>
      <c r="BR127" s="236"/>
      <c r="BS127" s="236"/>
      <c r="BT127" s="236"/>
      <c r="BU127" s="236"/>
      <c r="BV127" s="236"/>
      <c r="BW127" s="236"/>
      <c r="BX127" s="236"/>
      <c r="BY127" s="236"/>
      <c r="BZ127" s="237"/>
      <c r="CA127" s="313">
        <f>CA129+CA135+CA148+CA158+CA178</f>
        <v>937</v>
      </c>
      <c r="CB127" s="313"/>
      <c r="CC127" s="313"/>
      <c r="CD127" s="313"/>
      <c r="CE127" s="313"/>
      <c r="CF127" s="313"/>
      <c r="CG127" s="313"/>
      <c r="CH127" s="313"/>
      <c r="CI127" s="313"/>
      <c r="CJ127" s="313">
        <f>CA127</f>
        <v>937</v>
      </c>
      <c r="CK127" s="313"/>
      <c r="CL127" s="313"/>
      <c r="CM127" s="313"/>
      <c r="CN127" s="313"/>
      <c r="CO127" s="313"/>
      <c r="CP127" s="313"/>
      <c r="CQ127" s="313"/>
      <c r="CR127" s="313">
        <f>CJ127</f>
        <v>937</v>
      </c>
      <c r="CS127" s="313"/>
      <c r="CT127" s="313"/>
      <c r="CU127" s="313"/>
      <c r="CV127" s="313"/>
      <c r="CW127" s="313"/>
      <c r="CX127" s="313"/>
      <c r="CY127" s="313"/>
      <c r="CZ127" s="313"/>
      <c r="DA127" s="313"/>
    </row>
    <row r="128" spans="1:105" s="23" customFormat="1" ht="15">
      <c r="A128" s="75"/>
      <c r="B128" s="271" t="s">
        <v>272</v>
      </c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2"/>
      <c r="AK128" s="130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2"/>
      <c r="AX128" s="235">
        <v>25</v>
      </c>
      <c r="AY128" s="236"/>
      <c r="AZ128" s="236"/>
      <c r="BA128" s="236"/>
      <c r="BB128" s="236"/>
      <c r="BC128" s="236"/>
      <c r="BD128" s="236"/>
      <c r="BE128" s="236"/>
      <c r="BF128" s="236"/>
      <c r="BG128" s="236"/>
      <c r="BH128" s="236"/>
      <c r="BI128" s="236"/>
      <c r="BJ128" s="236"/>
      <c r="BK128" s="237"/>
      <c r="BL128" s="159">
        <v>8000</v>
      </c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60"/>
      <c r="BX128" s="160"/>
      <c r="BY128" s="160"/>
      <c r="BZ128" s="161"/>
      <c r="CA128" s="314">
        <v>200</v>
      </c>
      <c r="CB128" s="314"/>
      <c r="CC128" s="314"/>
      <c r="CD128" s="314"/>
      <c r="CE128" s="314"/>
      <c r="CF128" s="314"/>
      <c r="CG128" s="314"/>
      <c r="CH128" s="314"/>
      <c r="CI128" s="314"/>
      <c r="CJ128" s="314">
        <f>CA128</f>
        <v>200</v>
      </c>
      <c r="CK128" s="314"/>
      <c r="CL128" s="314"/>
      <c r="CM128" s="314"/>
      <c r="CN128" s="314"/>
      <c r="CO128" s="314"/>
      <c r="CP128" s="314"/>
      <c r="CQ128" s="314"/>
      <c r="CR128" s="314">
        <f>CJ128</f>
        <v>200</v>
      </c>
      <c r="CS128" s="314"/>
      <c r="CT128" s="314"/>
      <c r="CU128" s="314"/>
      <c r="CV128" s="314"/>
      <c r="CW128" s="314"/>
      <c r="CX128" s="314"/>
      <c r="CY128" s="314"/>
      <c r="CZ128" s="314"/>
      <c r="DA128" s="314"/>
    </row>
    <row r="129" spans="1:105" s="23" customFormat="1" ht="15">
      <c r="A129" s="75"/>
      <c r="B129" s="271" t="s">
        <v>273</v>
      </c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2"/>
      <c r="AK129" s="130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2"/>
      <c r="AX129" s="235"/>
      <c r="AY129" s="236"/>
      <c r="AZ129" s="236"/>
      <c r="BA129" s="236"/>
      <c r="BB129" s="236"/>
      <c r="BC129" s="236"/>
      <c r="BD129" s="236"/>
      <c r="BE129" s="236"/>
      <c r="BF129" s="236"/>
      <c r="BG129" s="236"/>
      <c r="BH129" s="236"/>
      <c r="BI129" s="236"/>
      <c r="BJ129" s="236"/>
      <c r="BK129" s="237"/>
      <c r="BL129" s="235"/>
      <c r="BM129" s="236"/>
      <c r="BN129" s="236"/>
      <c r="BO129" s="236"/>
      <c r="BP129" s="236"/>
      <c r="BQ129" s="236"/>
      <c r="BR129" s="236"/>
      <c r="BS129" s="236"/>
      <c r="BT129" s="236"/>
      <c r="BU129" s="236"/>
      <c r="BV129" s="236"/>
      <c r="BW129" s="236"/>
      <c r="BX129" s="236"/>
      <c r="BY129" s="236"/>
      <c r="BZ129" s="237"/>
      <c r="CA129" s="313">
        <v>200</v>
      </c>
      <c r="CB129" s="313"/>
      <c r="CC129" s="313"/>
      <c r="CD129" s="313"/>
      <c r="CE129" s="313"/>
      <c r="CF129" s="313"/>
      <c r="CG129" s="313"/>
      <c r="CH129" s="313"/>
      <c r="CI129" s="313"/>
      <c r="CJ129" s="313">
        <f>CA129</f>
        <v>200</v>
      </c>
      <c r="CK129" s="313"/>
      <c r="CL129" s="313"/>
      <c r="CM129" s="313"/>
      <c r="CN129" s="313"/>
      <c r="CO129" s="313"/>
      <c r="CP129" s="313"/>
      <c r="CQ129" s="313"/>
      <c r="CR129" s="313">
        <f>CJ129</f>
        <v>200</v>
      </c>
      <c r="CS129" s="313"/>
      <c r="CT129" s="313"/>
      <c r="CU129" s="313"/>
      <c r="CV129" s="313"/>
      <c r="CW129" s="313"/>
      <c r="CX129" s="313"/>
      <c r="CY129" s="313"/>
      <c r="CZ129" s="313"/>
      <c r="DA129" s="313"/>
    </row>
    <row r="130" spans="1:105" s="23" customFormat="1" ht="15">
      <c r="A130" s="75"/>
      <c r="B130" s="271">
        <v>345</v>
      </c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271"/>
      <c r="AG130" s="271"/>
      <c r="AH130" s="271"/>
      <c r="AI130" s="271"/>
      <c r="AJ130" s="272"/>
      <c r="AK130" s="130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2"/>
      <c r="AX130" s="235"/>
      <c r="AY130" s="236"/>
      <c r="AZ130" s="236"/>
      <c r="BA130" s="236"/>
      <c r="BB130" s="236"/>
      <c r="BC130" s="236"/>
      <c r="BD130" s="236"/>
      <c r="BE130" s="236"/>
      <c r="BF130" s="236"/>
      <c r="BG130" s="236"/>
      <c r="BH130" s="236"/>
      <c r="BI130" s="236"/>
      <c r="BJ130" s="236"/>
      <c r="BK130" s="237"/>
      <c r="BL130" s="159"/>
      <c r="BM130" s="160"/>
      <c r="BN130" s="160"/>
      <c r="BO130" s="160"/>
      <c r="BP130" s="160"/>
      <c r="BQ130" s="160"/>
      <c r="BR130" s="160"/>
      <c r="BS130" s="160"/>
      <c r="BT130" s="160"/>
      <c r="BU130" s="160"/>
      <c r="BV130" s="160"/>
      <c r="BW130" s="160"/>
      <c r="BX130" s="160"/>
      <c r="BY130" s="160"/>
      <c r="BZ130" s="161"/>
      <c r="CA130" s="167"/>
      <c r="CB130" s="167"/>
      <c r="CC130" s="167"/>
      <c r="CD130" s="167"/>
      <c r="CE130" s="167"/>
      <c r="CF130" s="167"/>
      <c r="CG130" s="167"/>
      <c r="CH130" s="167"/>
      <c r="CI130" s="167"/>
      <c r="CJ130" s="167"/>
      <c r="CK130" s="167"/>
      <c r="CL130" s="167"/>
      <c r="CM130" s="167"/>
      <c r="CN130" s="167"/>
      <c r="CO130" s="167"/>
      <c r="CP130" s="167"/>
      <c r="CQ130" s="167"/>
      <c r="CR130" s="167"/>
      <c r="CS130" s="167"/>
      <c r="CT130" s="167"/>
      <c r="CU130" s="167"/>
      <c r="CV130" s="167"/>
      <c r="CW130" s="167"/>
      <c r="CX130" s="167"/>
      <c r="CY130" s="167"/>
      <c r="CZ130" s="167"/>
      <c r="DA130" s="167"/>
    </row>
    <row r="131" spans="1:105" s="23" customFormat="1" ht="15">
      <c r="A131" s="75"/>
      <c r="B131" s="126" t="s">
        <v>243</v>
      </c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7"/>
      <c r="AK131" s="130" t="s">
        <v>247</v>
      </c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2"/>
      <c r="AX131" s="235">
        <v>31</v>
      </c>
      <c r="AY131" s="236"/>
      <c r="AZ131" s="236"/>
      <c r="BA131" s="236"/>
      <c r="BB131" s="236"/>
      <c r="BC131" s="236"/>
      <c r="BD131" s="236"/>
      <c r="BE131" s="236"/>
      <c r="BF131" s="236"/>
      <c r="BG131" s="236"/>
      <c r="BH131" s="236"/>
      <c r="BI131" s="236"/>
      <c r="BJ131" s="236"/>
      <c r="BK131" s="237"/>
      <c r="BL131" s="235">
        <v>800</v>
      </c>
      <c r="BM131" s="236"/>
      <c r="BN131" s="236"/>
      <c r="BO131" s="236"/>
      <c r="BP131" s="236"/>
      <c r="BQ131" s="236"/>
      <c r="BR131" s="236"/>
      <c r="BS131" s="236"/>
      <c r="BT131" s="236"/>
      <c r="BU131" s="236"/>
      <c r="BV131" s="236"/>
      <c r="BW131" s="236"/>
      <c r="BX131" s="236"/>
      <c r="BY131" s="236"/>
      <c r="BZ131" s="237"/>
      <c r="CA131" s="167">
        <v>24.8</v>
      </c>
      <c r="CB131" s="167"/>
      <c r="CC131" s="167"/>
      <c r="CD131" s="167"/>
      <c r="CE131" s="167"/>
      <c r="CF131" s="167"/>
      <c r="CG131" s="167"/>
      <c r="CH131" s="167"/>
      <c r="CI131" s="167"/>
      <c r="CJ131" s="167">
        <f>CA131+EW133</f>
        <v>24.8</v>
      </c>
      <c r="CK131" s="167"/>
      <c r="CL131" s="167"/>
      <c r="CM131" s="167"/>
      <c r="CN131" s="167"/>
      <c r="CO131" s="167"/>
      <c r="CP131" s="167"/>
      <c r="CQ131" s="167"/>
      <c r="CR131" s="167">
        <f>CJ131+EI133</f>
        <v>24.8</v>
      </c>
      <c r="CS131" s="167"/>
      <c r="CT131" s="167"/>
      <c r="CU131" s="167"/>
      <c r="CV131" s="167"/>
      <c r="CW131" s="167"/>
      <c r="CX131" s="167"/>
      <c r="CY131" s="167"/>
      <c r="CZ131" s="167"/>
      <c r="DA131" s="167"/>
    </row>
    <row r="132" spans="1:105" s="23" customFormat="1" ht="15">
      <c r="A132" s="75"/>
      <c r="B132" s="126" t="s">
        <v>244</v>
      </c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7"/>
      <c r="AK132" s="130" t="s">
        <v>186</v>
      </c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2"/>
      <c r="AX132" s="235">
        <v>31</v>
      </c>
      <c r="AY132" s="236"/>
      <c r="AZ132" s="236"/>
      <c r="BA132" s="236"/>
      <c r="BB132" s="236"/>
      <c r="BC132" s="236"/>
      <c r="BD132" s="236"/>
      <c r="BE132" s="236"/>
      <c r="BF132" s="236"/>
      <c r="BG132" s="236"/>
      <c r="BH132" s="236"/>
      <c r="BI132" s="236"/>
      <c r="BJ132" s="236"/>
      <c r="BK132" s="237"/>
      <c r="BL132" s="235">
        <v>105</v>
      </c>
      <c r="BM132" s="236"/>
      <c r="BN132" s="236"/>
      <c r="BO132" s="236"/>
      <c r="BP132" s="236"/>
      <c r="BQ132" s="236"/>
      <c r="BR132" s="236"/>
      <c r="BS132" s="236"/>
      <c r="BT132" s="236"/>
      <c r="BU132" s="236"/>
      <c r="BV132" s="236"/>
      <c r="BW132" s="236"/>
      <c r="BX132" s="236"/>
      <c r="BY132" s="236"/>
      <c r="BZ132" s="237"/>
      <c r="CA132" s="167">
        <v>3.2</v>
      </c>
      <c r="CB132" s="167"/>
      <c r="CC132" s="167"/>
      <c r="CD132" s="167"/>
      <c r="CE132" s="167"/>
      <c r="CF132" s="167"/>
      <c r="CG132" s="167"/>
      <c r="CH132" s="167"/>
      <c r="CI132" s="167"/>
      <c r="CJ132" s="167">
        <f>CA132+DX134</f>
        <v>3.2</v>
      </c>
      <c r="CK132" s="167"/>
      <c r="CL132" s="167"/>
      <c r="CM132" s="167"/>
      <c r="CN132" s="167"/>
      <c r="CO132" s="167"/>
      <c r="CP132" s="167"/>
      <c r="CQ132" s="167"/>
      <c r="CR132" s="235">
        <f>CJ132+EW135</f>
        <v>3.2</v>
      </c>
      <c r="CS132" s="236"/>
      <c r="CT132" s="236"/>
      <c r="CU132" s="236"/>
      <c r="CV132" s="236"/>
      <c r="CW132" s="236"/>
      <c r="CX132" s="236"/>
      <c r="CY132" s="236"/>
      <c r="CZ132" s="236"/>
      <c r="DA132" s="237"/>
    </row>
    <row r="133" spans="1:105" s="23" customFormat="1" ht="15">
      <c r="A133" s="75"/>
      <c r="B133" s="126" t="s">
        <v>245</v>
      </c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7"/>
      <c r="AK133" s="130" t="s">
        <v>186</v>
      </c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2"/>
      <c r="AX133" s="235">
        <v>31</v>
      </c>
      <c r="AY133" s="236"/>
      <c r="AZ133" s="236"/>
      <c r="BA133" s="236"/>
      <c r="BB133" s="236"/>
      <c r="BC133" s="236"/>
      <c r="BD133" s="236"/>
      <c r="BE133" s="236"/>
      <c r="BF133" s="236"/>
      <c r="BG133" s="236"/>
      <c r="BH133" s="236"/>
      <c r="BI133" s="236"/>
      <c r="BJ133" s="236"/>
      <c r="BK133" s="237"/>
      <c r="BL133" s="235">
        <v>500</v>
      </c>
      <c r="BM133" s="236"/>
      <c r="BN133" s="236"/>
      <c r="BO133" s="236"/>
      <c r="BP133" s="236"/>
      <c r="BQ133" s="236"/>
      <c r="BR133" s="236"/>
      <c r="BS133" s="236"/>
      <c r="BT133" s="236"/>
      <c r="BU133" s="236"/>
      <c r="BV133" s="236"/>
      <c r="BW133" s="236"/>
      <c r="BX133" s="236"/>
      <c r="BY133" s="236"/>
      <c r="BZ133" s="237"/>
      <c r="CA133" s="167">
        <v>15.5</v>
      </c>
      <c r="CB133" s="167"/>
      <c r="CC133" s="167"/>
      <c r="CD133" s="167"/>
      <c r="CE133" s="167"/>
      <c r="CF133" s="167"/>
      <c r="CG133" s="167"/>
      <c r="CH133" s="167"/>
      <c r="CI133" s="167"/>
      <c r="CJ133" s="167">
        <f>CA133+EJ133</f>
        <v>15.5</v>
      </c>
      <c r="CK133" s="167"/>
      <c r="CL133" s="167"/>
      <c r="CM133" s="167"/>
      <c r="CN133" s="167"/>
      <c r="CO133" s="167"/>
      <c r="CP133" s="167"/>
      <c r="CQ133" s="167"/>
      <c r="CR133" s="235">
        <f>CJ133+FI135</f>
        <v>15.5</v>
      </c>
      <c r="CS133" s="236"/>
      <c r="CT133" s="236"/>
      <c r="CU133" s="236"/>
      <c r="CV133" s="236"/>
      <c r="CW133" s="236"/>
      <c r="CX133" s="236"/>
      <c r="CY133" s="236"/>
      <c r="CZ133" s="236"/>
      <c r="DA133" s="237"/>
    </row>
    <row r="134" spans="1:105" s="23" customFormat="1" ht="15">
      <c r="A134" s="75"/>
      <c r="B134" s="126" t="s">
        <v>246</v>
      </c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7"/>
      <c r="AK134" s="130" t="s">
        <v>186</v>
      </c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2"/>
      <c r="AX134" s="235">
        <v>31</v>
      </c>
      <c r="AY134" s="236"/>
      <c r="AZ134" s="236"/>
      <c r="BA134" s="236"/>
      <c r="BB134" s="236"/>
      <c r="BC134" s="236"/>
      <c r="BD134" s="236"/>
      <c r="BE134" s="236"/>
      <c r="BF134" s="236"/>
      <c r="BG134" s="236"/>
      <c r="BH134" s="236"/>
      <c r="BI134" s="236"/>
      <c r="BJ134" s="236"/>
      <c r="BK134" s="237"/>
      <c r="BL134" s="235">
        <v>500</v>
      </c>
      <c r="BM134" s="236"/>
      <c r="BN134" s="236"/>
      <c r="BO134" s="236"/>
      <c r="BP134" s="236"/>
      <c r="BQ134" s="236"/>
      <c r="BR134" s="236"/>
      <c r="BS134" s="236"/>
      <c r="BT134" s="236"/>
      <c r="BU134" s="236"/>
      <c r="BV134" s="236"/>
      <c r="BW134" s="236"/>
      <c r="BX134" s="236"/>
      <c r="BY134" s="236"/>
      <c r="BZ134" s="237"/>
      <c r="CA134" s="167">
        <v>15.5</v>
      </c>
      <c r="CB134" s="167"/>
      <c r="CC134" s="167"/>
      <c r="CD134" s="167"/>
      <c r="CE134" s="167"/>
      <c r="CF134" s="167"/>
      <c r="CG134" s="167"/>
      <c r="CH134" s="167"/>
      <c r="CI134" s="167"/>
      <c r="CJ134" s="167">
        <f>CA134+EX134</f>
        <v>15.5</v>
      </c>
      <c r="CK134" s="167"/>
      <c r="CL134" s="167"/>
      <c r="CM134" s="167"/>
      <c r="CN134" s="167"/>
      <c r="CO134" s="167"/>
      <c r="CP134" s="167"/>
      <c r="CQ134" s="167"/>
      <c r="CR134" s="167">
        <f>CJ134+FF135</f>
        <v>15.5</v>
      </c>
      <c r="CS134" s="167"/>
      <c r="CT134" s="167"/>
      <c r="CU134" s="167"/>
      <c r="CV134" s="167"/>
      <c r="CW134" s="167"/>
      <c r="CX134" s="167"/>
      <c r="CY134" s="167"/>
      <c r="CZ134" s="167"/>
      <c r="DA134" s="167"/>
    </row>
    <row r="135" spans="1:105" s="23" customFormat="1" ht="15">
      <c r="A135" s="75"/>
      <c r="B135" s="271" t="s">
        <v>233</v>
      </c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  <c r="V135" s="271"/>
      <c r="W135" s="271"/>
      <c r="X135" s="271"/>
      <c r="Y135" s="271"/>
      <c r="Z135" s="271"/>
      <c r="AA135" s="271"/>
      <c r="AB135" s="271"/>
      <c r="AC135" s="271"/>
      <c r="AD135" s="271"/>
      <c r="AE135" s="271"/>
      <c r="AF135" s="271"/>
      <c r="AG135" s="271"/>
      <c r="AH135" s="271"/>
      <c r="AI135" s="271"/>
      <c r="AJ135" s="272"/>
      <c r="AK135" s="130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2"/>
      <c r="AX135" s="235"/>
      <c r="AY135" s="236"/>
      <c r="AZ135" s="236"/>
      <c r="BA135" s="236"/>
      <c r="BB135" s="236"/>
      <c r="BC135" s="236"/>
      <c r="BD135" s="236"/>
      <c r="BE135" s="236"/>
      <c r="BF135" s="236"/>
      <c r="BG135" s="236"/>
      <c r="BH135" s="236"/>
      <c r="BI135" s="236"/>
      <c r="BJ135" s="236"/>
      <c r="BK135" s="237"/>
      <c r="BL135" s="235"/>
      <c r="BM135" s="236"/>
      <c r="BN135" s="236"/>
      <c r="BO135" s="236"/>
      <c r="BP135" s="236"/>
      <c r="BQ135" s="236"/>
      <c r="BR135" s="236"/>
      <c r="BS135" s="236"/>
      <c r="BT135" s="236"/>
      <c r="BU135" s="236"/>
      <c r="BV135" s="236"/>
      <c r="BW135" s="236"/>
      <c r="BX135" s="236"/>
      <c r="BY135" s="236"/>
      <c r="BZ135" s="237"/>
      <c r="CA135" s="313">
        <f>SUM(CA131:CA134)</f>
        <v>59</v>
      </c>
      <c r="CB135" s="313"/>
      <c r="CC135" s="313"/>
      <c r="CD135" s="313"/>
      <c r="CE135" s="313"/>
      <c r="CF135" s="313"/>
      <c r="CG135" s="313"/>
      <c r="CH135" s="313"/>
      <c r="CI135" s="313"/>
      <c r="CJ135" s="313">
        <f>SUM(CJ131:CJ134)</f>
        <v>59</v>
      </c>
      <c r="CK135" s="205"/>
      <c r="CL135" s="205"/>
      <c r="CM135" s="205"/>
      <c r="CN135" s="205"/>
      <c r="CO135" s="205"/>
      <c r="CP135" s="205"/>
      <c r="CQ135" s="205"/>
      <c r="CR135" s="313">
        <f>SUM(CR131:CR134)</f>
        <v>59</v>
      </c>
      <c r="CS135" s="205"/>
      <c r="CT135" s="205"/>
      <c r="CU135" s="205"/>
      <c r="CV135" s="205"/>
      <c r="CW135" s="205"/>
      <c r="CX135" s="205"/>
      <c r="CY135" s="205"/>
      <c r="CZ135" s="205"/>
      <c r="DA135" s="205"/>
    </row>
    <row r="136" spans="1:105" s="23" customFormat="1" ht="15">
      <c r="A136" s="75"/>
      <c r="B136" s="271" t="s">
        <v>257</v>
      </c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  <c r="AB136" s="271"/>
      <c r="AC136" s="271"/>
      <c r="AD136" s="271"/>
      <c r="AE136" s="271"/>
      <c r="AF136" s="271"/>
      <c r="AG136" s="271"/>
      <c r="AH136" s="271"/>
      <c r="AI136" s="271"/>
      <c r="AJ136" s="272"/>
      <c r="AK136" s="130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2"/>
      <c r="AX136" s="235"/>
      <c r="AY136" s="236"/>
      <c r="AZ136" s="236"/>
      <c r="BA136" s="236"/>
      <c r="BB136" s="236"/>
      <c r="BC136" s="236"/>
      <c r="BD136" s="236"/>
      <c r="BE136" s="236"/>
      <c r="BF136" s="236"/>
      <c r="BG136" s="236"/>
      <c r="BH136" s="236"/>
      <c r="BI136" s="236"/>
      <c r="BJ136" s="236"/>
      <c r="BK136" s="237"/>
      <c r="BL136" s="235"/>
      <c r="BM136" s="236"/>
      <c r="BN136" s="236"/>
      <c r="BO136" s="236"/>
      <c r="BP136" s="236"/>
      <c r="BQ136" s="236"/>
      <c r="BR136" s="236"/>
      <c r="BS136" s="236"/>
      <c r="BT136" s="236"/>
      <c r="BU136" s="236"/>
      <c r="BV136" s="236"/>
      <c r="BW136" s="236"/>
      <c r="BX136" s="236"/>
      <c r="BY136" s="236"/>
      <c r="BZ136" s="237"/>
      <c r="CA136" s="205"/>
      <c r="CB136" s="205"/>
      <c r="CC136" s="205"/>
      <c r="CD136" s="205"/>
      <c r="CE136" s="205"/>
      <c r="CF136" s="205"/>
      <c r="CG136" s="205"/>
      <c r="CH136" s="205"/>
      <c r="CI136" s="205"/>
      <c r="CJ136" s="205"/>
      <c r="CK136" s="205"/>
      <c r="CL136" s="205"/>
      <c r="CM136" s="205"/>
      <c r="CN136" s="205"/>
      <c r="CO136" s="205"/>
      <c r="CP136" s="205"/>
      <c r="CQ136" s="205"/>
      <c r="CR136" s="205"/>
      <c r="CS136" s="205"/>
      <c r="CT136" s="205"/>
      <c r="CU136" s="205"/>
      <c r="CV136" s="205"/>
      <c r="CW136" s="205"/>
      <c r="CX136" s="205"/>
      <c r="CY136" s="205"/>
      <c r="CZ136" s="205"/>
      <c r="DA136" s="205"/>
    </row>
    <row r="137" spans="1:105" s="23" customFormat="1" ht="15" hidden="1">
      <c r="A137" s="75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2"/>
      <c r="AK137" s="130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2"/>
      <c r="AX137" s="235"/>
      <c r="AY137" s="236"/>
      <c r="AZ137" s="236"/>
      <c r="BA137" s="236"/>
      <c r="BB137" s="236"/>
      <c r="BC137" s="236"/>
      <c r="BD137" s="236"/>
      <c r="BE137" s="236"/>
      <c r="BF137" s="236"/>
      <c r="BG137" s="236"/>
      <c r="BH137" s="236"/>
      <c r="BI137" s="236"/>
      <c r="BJ137" s="236"/>
      <c r="BK137" s="237"/>
      <c r="BL137" s="235"/>
      <c r="BM137" s="236"/>
      <c r="BN137" s="236"/>
      <c r="BO137" s="236"/>
      <c r="BP137" s="236"/>
      <c r="BQ137" s="236"/>
      <c r="BR137" s="236"/>
      <c r="BS137" s="236"/>
      <c r="BT137" s="236"/>
      <c r="BU137" s="236"/>
      <c r="BV137" s="236"/>
      <c r="BW137" s="236"/>
      <c r="BX137" s="236"/>
      <c r="BY137" s="236"/>
      <c r="BZ137" s="237"/>
      <c r="CA137" s="167"/>
      <c r="CB137" s="167"/>
      <c r="CC137" s="167"/>
      <c r="CD137" s="167"/>
      <c r="CE137" s="167"/>
      <c r="CF137" s="167"/>
      <c r="CG137" s="167"/>
      <c r="CH137" s="167"/>
      <c r="CI137" s="167"/>
      <c r="CJ137" s="167"/>
      <c r="CK137" s="167"/>
      <c r="CL137" s="167"/>
      <c r="CM137" s="167"/>
      <c r="CN137" s="167"/>
      <c r="CO137" s="167"/>
      <c r="CP137" s="167"/>
      <c r="CQ137" s="167"/>
      <c r="CR137" s="167"/>
      <c r="CS137" s="167"/>
      <c r="CT137" s="167"/>
      <c r="CU137" s="167"/>
      <c r="CV137" s="167"/>
      <c r="CW137" s="167"/>
      <c r="CX137" s="167"/>
      <c r="CY137" s="167"/>
      <c r="CZ137" s="167"/>
      <c r="DA137" s="167"/>
    </row>
    <row r="138" spans="1:105" s="23" customFormat="1" ht="15">
      <c r="A138" s="75"/>
      <c r="B138" s="126" t="s">
        <v>187</v>
      </c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7"/>
      <c r="AK138" s="130" t="s">
        <v>188</v>
      </c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2"/>
      <c r="AX138" s="159">
        <v>30</v>
      </c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1"/>
      <c r="BL138" s="159">
        <v>250</v>
      </c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1"/>
      <c r="CA138" s="159">
        <v>7.5</v>
      </c>
      <c r="CB138" s="160"/>
      <c r="CC138" s="160"/>
      <c r="CD138" s="160"/>
      <c r="CE138" s="160"/>
      <c r="CF138" s="160"/>
      <c r="CG138" s="160"/>
      <c r="CH138" s="160"/>
      <c r="CI138" s="161"/>
      <c r="CJ138" s="159">
        <f>CA138+EW138</f>
        <v>7.5</v>
      </c>
      <c r="CK138" s="160"/>
      <c r="CL138" s="160"/>
      <c r="CM138" s="160"/>
      <c r="CN138" s="160"/>
      <c r="CO138" s="160"/>
      <c r="CP138" s="160"/>
      <c r="CQ138" s="161"/>
      <c r="CR138" s="159">
        <f>CJ138+FK139</f>
        <v>7.5</v>
      </c>
      <c r="CS138" s="160"/>
      <c r="CT138" s="160"/>
      <c r="CU138" s="160"/>
      <c r="CV138" s="160"/>
      <c r="CW138" s="160"/>
      <c r="CX138" s="160"/>
      <c r="CY138" s="160"/>
      <c r="CZ138" s="160"/>
      <c r="DA138" s="161"/>
    </row>
    <row r="139" spans="1:105" s="23" customFormat="1" ht="15" customHeight="1">
      <c r="A139" s="273" t="s">
        <v>189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7"/>
      <c r="AK139" s="130" t="s">
        <v>186</v>
      </c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2"/>
      <c r="AX139" s="159">
        <v>5</v>
      </c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1"/>
      <c r="BL139" s="159">
        <v>200</v>
      </c>
      <c r="BM139" s="160"/>
      <c r="BN139" s="160"/>
      <c r="BO139" s="160"/>
      <c r="BP139" s="160"/>
      <c r="BQ139" s="160"/>
      <c r="BR139" s="160"/>
      <c r="BS139" s="160"/>
      <c r="BT139" s="160"/>
      <c r="BU139" s="160"/>
      <c r="BV139" s="160"/>
      <c r="BW139" s="160"/>
      <c r="BX139" s="160"/>
      <c r="BY139" s="160"/>
      <c r="BZ139" s="161"/>
      <c r="CA139" s="261">
        <v>1</v>
      </c>
      <c r="CB139" s="262"/>
      <c r="CC139" s="262"/>
      <c r="CD139" s="262"/>
      <c r="CE139" s="262"/>
      <c r="CF139" s="262"/>
      <c r="CG139" s="262"/>
      <c r="CH139" s="262"/>
      <c r="CI139" s="263"/>
      <c r="CJ139" s="261">
        <f>CA139+EP139</f>
        <v>1</v>
      </c>
      <c r="CK139" s="262"/>
      <c r="CL139" s="262"/>
      <c r="CM139" s="262"/>
      <c r="CN139" s="262"/>
      <c r="CO139" s="262"/>
      <c r="CP139" s="262"/>
      <c r="CQ139" s="263"/>
      <c r="CR139" s="261">
        <f>CJ139+EQ141</f>
        <v>1</v>
      </c>
      <c r="CS139" s="262"/>
      <c r="CT139" s="262"/>
      <c r="CU139" s="262"/>
      <c r="CV139" s="262"/>
      <c r="CW139" s="262"/>
      <c r="CX139" s="262"/>
      <c r="CY139" s="262"/>
      <c r="CZ139" s="262"/>
      <c r="DA139" s="263"/>
    </row>
    <row r="140" spans="1:105" s="23" customFormat="1" ht="15">
      <c r="A140" s="242" t="s">
        <v>215</v>
      </c>
      <c r="B140" s="243"/>
      <c r="C140" s="243"/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  <c r="AJ140" s="280"/>
      <c r="AK140" s="130" t="s">
        <v>208</v>
      </c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65"/>
      <c r="AX140" s="66"/>
      <c r="AY140" s="160">
        <v>3</v>
      </c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1"/>
      <c r="BL140" s="66"/>
      <c r="BM140" s="160">
        <v>160</v>
      </c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1"/>
      <c r="CA140" s="168">
        <v>0.5</v>
      </c>
      <c r="CB140" s="168"/>
      <c r="CC140" s="168"/>
      <c r="CD140" s="168"/>
      <c r="CE140" s="168"/>
      <c r="CF140" s="168"/>
      <c r="CG140" s="168"/>
      <c r="CH140" s="168"/>
      <c r="CI140" s="168"/>
      <c r="CJ140" s="168">
        <f>CA140+FB145</f>
        <v>0.5</v>
      </c>
      <c r="CK140" s="168"/>
      <c r="CL140" s="168"/>
      <c r="CM140" s="168"/>
      <c r="CN140" s="168"/>
      <c r="CO140" s="168"/>
      <c r="CP140" s="168"/>
      <c r="CQ140" s="168"/>
      <c r="CR140" s="168">
        <f>CJ140+EZ145</f>
        <v>0.5</v>
      </c>
      <c r="CS140" s="168"/>
      <c r="CT140" s="168"/>
      <c r="CU140" s="168"/>
      <c r="CV140" s="168"/>
      <c r="CW140" s="168"/>
      <c r="CX140" s="168"/>
      <c r="CY140" s="168"/>
      <c r="CZ140" s="168"/>
      <c r="DA140" s="168"/>
    </row>
    <row r="141" spans="1:105" s="23" customFormat="1" ht="15" customHeight="1">
      <c r="A141" s="273" t="s">
        <v>255</v>
      </c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7"/>
      <c r="AK141" s="130" t="s">
        <v>186</v>
      </c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2"/>
      <c r="AX141" s="159">
        <v>25</v>
      </c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1"/>
      <c r="BL141" s="159">
        <v>20</v>
      </c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1"/>
      <c r="CA141" s="159">
        <v>0.5</v>
      </c>
      <c r="CB141" s="160"/>
      <c r="CC141" s="160"/>
      <c r="CD141" s="160"/>
      <c r="CE141" s="160"/>
      <c r="CF141" s="160"/>
      <c r="CG141" s="160"/>
      <c r="CH141" s="160"/>
      <c r="CI141" s="161"/>
      <c r="CJ141" s="159">
        <f>CA141</f>
        <v>0.5</v>
      </c>
      <c r="CK141" s="160"/>
      <c r="CL141" s="160"/>
      <c r="CM141" s="160"/>
      <c r="CN141" s="160"/>
      <c r="CO141" s="160"/>
      <c r="CP141" s="160"/>
      <c r="CQ141" s="161"/>
      <c r="CR141" s="159">
        <f>CJ141</f>
        <v>0.5</v>
      </c>
      <c r="CS141" s="160"/>
      <c r="CT141" s="160"/>
      <c r="CU141" s="160"/>
      <c r="CV141" s="160"/>
      <c r="CW141" s="160"/>
      <c r="CX141" s="160"/>
      <c r="CY141" s="160"/>
      <c r="CZ141" s="160"/>
      <c r="DA141" s="161"/>
    </row>
    <row r="142" spans="1:105" s="23" customFormat="1" ht="15" customHeight="1">
      <c r="A142" s="273" t="s">
        <v>256</v>
      </c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63"/>
      <c r="AK142" s="130" t="s">
        <v>186</v>
      </c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65"/>
      <c r="AX142" s="159">
        <v>25</v>
      </c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68"/>
      <c r="BL142" s="159">
        <v>20</v>
      </c>
      <c r="BM142" s="160"/>
      <c r="BN142" s="160"/>
      <c r="BO142" s="160"/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0"/>
      <c r="BZ142" s="68"/>
      <c r="CA142" s="168">
        <v>0.5</v>
      </c>
      <c r="CB142" s="168"/>
      <c r="CC142" s="168"/>
      <c r="CD142" s="168"/>
      <c r="CE142" s="168"/>
      <c r="CF142" s="168"/>
      <c r="CG142" s="168"/>
      <c r="CH142" s="168"/>
      <c r="CI142" s="168"/>
      <c r="CJ142" s="168">
        <f>CA142</f>
        <v>0.5</v>
      </c>
      <c r="CK142" s="168"/>
      <c r="CL142" s="168"/>
      <c r="CM142" s="168"/>
      <c r="CN142" s="168"/>
      <c r="CO142" s="168"/>
      <c r="CP142" s="168"/>
      <c r="CQ142" s="168"/>
      <c r="CR142" s="168">
        <f>CJ142</f>
        <v>0.5</v>
      </c>
      <c r="CS142" s="168"/>
      <c r="CT142" s="168"/>
      <c r="CU142" s="168"/>
      <c r="CV142" s="168"/>
      <c r="CW142" s="168"/>
      <c r="CX142" s="168"/>
      <c r="CY142" s="168"/>
      <c r="CZ142" s="168"/>
      <c r="DA142" s="168"/>
    </row>
    <row r="143" spans="1:105" s="23" customFormat="1" ht="15">
      <c r="A143" s="281" t="s">
        <v>216</v>
      </c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X143" s="282"/>
      <c r="Y143" s="282"/>
      <c r="Z143" s="282"/>
      <c r="AA143" s="282"/>
      <c r="AB143" s="282"/>
      <c r="AC143" s="282"/>
      <c r="AD143" s="282"/>
      <c r="AE143" s="282"/>
      <c r="AF143" s="282"/>
      <c r="AG143" s="282"/>
      <c r="AH143" s="282"/>
      <c r="AI143" s="282"/>
      <c r="AJ143" s="283"/>
      <c r="AK143" s="130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65"/>
      <c r="AX143" s="66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1"/>
      <c r="BL143" s="66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1"/>
      <c r="CA143" s="223">
        <f>SUM(CA138:CA142)</f>
        <v>10</v>
      </c>
      <c r="CB143" s="223"/>
      <c r="CC143" s="223"/>
      <c r="CD143" s="223"/>
      <c r="CE143" s="223"/>
      <c r="CF143" s="223"/>
      <c r="CG143" s="223"/>
      <c r="CH143" s="223"/>
      <c r="CI143" s="223"/>
      <c r="CJ143" s="223">
        <f>CA143</f>
        <v>10</v>
      </c>
      <c r="CK143" s="223"/>
      <c r="CL143" s="223"/>
      <c r="CM143" s="223"/>
      <c r="CN143" s="223"/>
      <c r="CO143" s="223"/>
      <c r="CP143" s="223"/>
      <c r="CQ143" s="223"/>
      <c r="CR143" s="223">
        <f>CJ143</f>
        <v>10</v>
      </c>
      <c r="CS143" s="223"/>
      <c r="CT143" s="223"/>
      <c r="CU143" s="223"/>
      <c r="CV143" s="223"/>
      <c r="CW143" s="223"/>
      <c r="CX143" s="223"/>
      <c r="CY143" s="223"/>
      <c r="CZ143" s="223"/>
      <c r="DA143" s="223"/>
    </row>
    <row r="144" spans="1:105" s="23" customFormat="1" ht="15">
      <c r="A144" s="281" t="s">
        <v>217</v>
      </c>
      <c r="B144" s="282"/>
      <c r="C144" s="282"/>
      <c r="D144" s="282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  <c r="S144" s="282"/>
      <c r="T144" s="282"/>
      <c r="U144" s="282"/>
      <c r="V144" s="282"/>
      <c r="W144" s="282"/>
      <c r="X144" s="282"/>
      <c r="Y144" s="282"/>
      <c r="Z144" s="282"/>
      <c r="AA144" s="282"/>
      <c r="AB144" s="282"/>
      <c r="AC144" s="282"/>
      <c r="AD144" s="282"/>
      <c r="AE144" s="282"/>
      <c r="AF144" s="282"/>
      <c r="AG144" s="282"/>
      <c r="AH144" s="282"/>
      <c r="AI144" s="282"/>
      <c r="AJ144" s="283"/>
      <c r="AK144" s="130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65"/>
      <c r="AX144" s="66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1"/>
      <c r="BL144" s="66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1"/>
      <c r="CA144" s="223">
        <v>10</v>
      </c>
      <c r="CB144" s="223"/>
      <c r="CC144" s="223"/>
      <c r="CD144" s="223"/>
      <c r="CE144" s="223"/>
      <c r="CF144" s="223"/>
      <c r="CG144" s="223"/>
      <c r="CH144" s="223"/>
      <c r="CI144" s="223"/>
      <c r="CJ144" s="223">
        <f>CA144</f>
        <v>10</v>
      </c>
      <c r="CK144" s="223"/>
      <c r="CL144" s="223"/>
      <c r="CM144" s="223"/>
      <c r="CN144" s="223"/>
      <c r="CO144" s="223"/>
      <c r="CP144" s="223"/>
      <c r="CQ144" s="223"/>
      <c r="CR144" s="223">
        <f>CJ144</f>
        <v>10</v>
      </c>
      <c r="CS144" s="223"/>
      <c r="CT144" s="223"/>
      <c r="CU144" s="223"/>
      <c r="CV144" s="223"/>
      <c r="CW144" s="223"/>
      <c r="CX144" s="223"/>
      <c r="CY144" s="223"/>
      <c r="CZ144" s="223"/>
      <c r="DA144" s="223"/>
    </row>
    <row r="145" spans="1:105" s="23" customFormat="1" ht="0.75" customHeight="1">
      <c r="A145" s="9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2"/>
      <c r="AK145" s="7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2"/>
      <c r="AX145" s="66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1"/>
      <c r="BL145" s="66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1"/>
      <c r="CA145" s="66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160"/>
      <c r="CM145" s="160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68"/>
    </row>
    <row r="146" spans="1:105" s="23" customFormat="1" ht="15" hidden="1">
      <c r="A146" s="159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1"/>
      <c r="AK146" s="7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2"/>
      <c r="AX146" s="66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1"/>
      <c r="BL146" s="66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1"/>
      <c r="CA146" s="66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16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68"/>
    </row>
    <row r="147" spans="1:105" s="23" customFormat="1" ht="15" hidden="1">
      <c r="A147" s="159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1"/>
      <c r="AK147" s="7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65"/>
      <c r="AX147" s="159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1"/>
      <c r="BL147" s="66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68"/>
      <c r="CA147" s="159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  <c r="CL147" s="160"/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68"/>
    </row>
    <row r="148" spans="1:105" s="23" customFormat="1" ht="15">
      <c r="A148" s="277" t="s">
        <v>224</v>
      </c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7"/>
      <c r="AK148" s="7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2"/>
      <c r="AX148" s="66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73"/>
      <c r="BL148" s="73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1"/>
      <c r="CA148" s="223">
        <f>SUM(CA143:CA147)</f>
        <v>20</v>
      </c>
      <c r="CB148" s="228"/>
      <c r="CC148" s="228"/>
      <c r="CD148" s="228"/>
      <c r="CE148" s="228"/>
      <c r="CF148" s="228"/>
      <c r="CG148" s="228"/>
      <c r="CH148" s="228"/>
      <c r="CI148" s="228"/>
      <c r="CJ148" s="223">
        <f>SUM(CJ143:CJ147)</f>
        <v>20</v>
      </c>
      <c r="CK148" s="228"/>
      <c r="CL148" s="228"/>
      <c r="CM148" s="228"/>
      <c r="CN148" s="228"/>
      <c r="CO148" s="228"/>
      <c r="CP148" s="228"/>
      <c r="CQ148" s="228"/>
      <c r="CR148" s="315">
        <f>SUM(CR143:CR147)</f>
        <v>20</v>
      </c>
      <c r="CS148" s="171"/>
      <c r="CT148" s="171"/>
      <c r="CU148" s="171"/>
      <c r="CV148" s="171"/>
      <c r="CW148" s="171"/>
      <c r="CX148" s="171"/>
      <c r="CY148" s="171"/>
      <c r="CZ148" s="171"/>
      <c r="DA148" s="172"/>
    </row>
    <row r="149" spans="1:105" s="23" customFormat="1" ht="0.75" customHeight="1">
      <c r="A149" s="17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1"/>
      <c r="AK149" s="64"/>
      <c r="AL149" s="259"/>
      <c r="AM149" s="259"/>
      <c r="AN149" s="259"/>
      <c r="AO149" s="259"/>
      <c r="AP149" s="259"/>
      <c r="AQ149" s="259"/>
      <c r="AR149" s="259"/>
      <c r="AS149" s="259"/>
      <c r="AT149" s="259"/>
      <c r="AU149" s="259"/>
      <c r="AV149" s="259"/>
      <c r="AW149" s="285"/>
      <c r="AX149" s="159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68"/>
      <c r="BL149" s="159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/>
      <c r="BZ149" s="68"/>
      <c r="CA149" s="66"/>
      <c r="CB149" s="171"/>
      <c r="CC149" s="171"/>
      <c r="CD149" s="171"/>
      <c r="CE149" s="171"/>
      <c r="CF149" s="171"/>
      <c r="CG149" s="171"/>
      <c r="CH149" s="171"/>
      <c r="CI149" s="171"/>
      <c r="CJ149" s="171"/>
      <c r="CK149" s="171"/>
      <c r="CL149" s="171"/>
      <c r="CM149" s="171"/>
      <c r="CN149" s="171"/>
      <c r="CO149" s="171"/>
      <c r="CP149" s="171"/>
      <c r="CQ149" s="171"/>
      <c r="CR149" s="171"/>
      <c r="CS149" s="171"/>
      <c r="CT149" s="171"/>
      <c r="CU149" s="171"/>
      <c r="CV149" s="171"/>
      <c r="CW149" s="171"/>
      <c r="CX149" s="171"/>
      <c r="CY149" s="171"/>
      <c r="CZ149" s="171"/>
      <c r="DA149" s="68"/>
    </row>
    <row r="150" spans="1:105" s="23" customFormat="1" ht="15" customHeight="1">
      <c r="A150" s="270" t="s">
        <v>258</v>
      </c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2"/>
      <c r="AK150" s="130" t="s">
        <v>186</v>
      </c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2"/>
      <c r="AX150" s="66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1"/>
      <c r="BL150" s="159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1"/>
      <c r="CA150" s="168"/>
      <c r="CB150" s="168"/>
      <c r="CC150" s="168"/>
      <c r="CD150" s="168"/>
      <c r="CE150" s="168"/>
      <c r="CF150" s="168"/>
      <c r="CG150" s="168"/>
      <c r="CH150" s="168"/>
      <c r="CI150" s="168"/>
      <c r="CJ150" s="168">
        <f>CA150+FB154</f>
        <v>0</v>
      </c>
      <c r="CK150" s="168"/>
      <c r="CL150" s="168"/>
      <c r="CM150" s="168"/>
      <c r="CN150" s="168"/>
      <c r="CO150" s="168"/>
      <c r="CP150" s="168"/>
      <c r="CQ150" s="168"/>
      <c r="CR150" s="168">
        <f>CJ150+FV154</f>
        <v>0</v>
      </c>
      <c r="CS150" s="168"/>
      <c r="CT150" s="168"/>
      <c r="CU150" s="168"/>
      <c r="CV150" s="168"/>
      <c r="CW150" s="168"/>
      <c r="CX150" s="168"/>
      <c r="CY150" s="168"/>
      <c r="CZ150" s="168"/>
      <c r="DA150" s="168"/>
    </row>
    <row r="151" spans="1:105" s="23" customFormat="1" ht="15" customHeight="1">
      <c r="A151" s="273" t="s">
        <v>212</v>
      </c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7"/>
      <c r="AK151" s="71"/>
      <c r="AL151" s="131" t="s">
        <v>186</v>
      </c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63"/>
      <c r="AX151" s="66"/>
      <c r="AY151" s="160">
        <v>50</v>
      </c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1"/>
      <c r="BL151" s="66"/>
      <c r="BM151" s="67"/>
      <c r="BN151" s="160">
        <v>40</v>
      </c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68"/>
      <c r="CA151" s="226">
        <v>2</v>
      </c>
      <c r="CB151" s="226"/>
      <c r="CC151" s="226"/>
      <c r="CD151" s="226"/>
      <c r="CE151" s="226"/>
      <c r="CF151" s="226"/>
      <c r="CG151" s="226"/>
      <c r="CH151" s="226"/>
      <c r="CI151" s="226"/>
      <c r="CJ151" s="226">
        <f>CA151+FD154</f>
        <v>2</v>
      </c>
      <c r="CK151" s="226"/>
      <c r="CL151" s="226"/>
      <c r="CM151" s="226"/>
      <c r="CN151" s="226"/>
      <c r="CO151" s="226"/>
      <c r="CP151" s="226"/>
      <c r="CQ151" s="226"/>
      <c r="CR151" s="226">
        <f>CJ151+FA153</f>
        <v>2</v>
      </c>
      <c r="CS151" s="226"/>
      <c r="CT151" s="226"/>
      <c r="CU151" s="226"/>
      <c r="CV151" s="226"/>
      <c r="CW151" s="226"/>
      <c r="CX151" s="226"/>
      <c r="CY151" s="226"/>
      <c r="CZ151" s="226"/>
      <c r="DA151" s="226"/>
    </row>
    <row r="152" spans="1:105" s="23" customFormat="1" ht="15" customHeight="1">
      <c r="A152" s="273" t="s">
        <v>220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7"/>
      <c r="AK152" s="130" t="s">
        <v>186</v>
      </c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2"/>
      <c r="AX152" s="66"/>
      <c r="AY152" s="160">
        <v>10</v>
      </c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1"/>
      <c r="BL152" s="159">
        <v>100</v>
      </c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1"/>
      <c r="CA152" s="226">
        <v>1</v>
      </c>
      <c r="CB152" s="226"/>
      <c r="CC152" s="226"/>
      <c r="CD152" s="226"/>
      <c r="CE152" s="226"/>
      <c r="CF152" s="226"/>
      <c r="CG152" s="226"/>
      <c r="CH152" s="226"/>
      <c r="CI152" s="226"/>
      <c r="CJ152" s="226">
        <f>CA152+FB156</f>
        <v>1</v>
      </c>
      <c r="CK152" s="226"/>
      <c r="CL152" s="226"/>
      <c r="CM152" s="226"/>
      <c r="CN152" s="226"/>
      <c r="CO152" s="226"/>
      <c r="CP152" s="226"/>
      <c r="CQ152" s="226"/>
      <c r="CR152" s="226">
        <f>CJ152+FV156</f>
        <v>1</v>
      </c>
      <c r="CS152" s="226"/>
      <c r="CT152" s="226"/>
      <c r="CU152" s="226"/>
      <c r="CV152" s="226"/>
      <c r="CW152" s="226"/>
      <c r="CX152" s="226"/>
      <c r="CY152" s="226"/>
      <c r="CZ152" s="226"/>
      <c r="DA152" s="226"/>
    </row>
    <row r="153" spans="1:105" s="23" customFormat="1" ht="15">
      <c r="A153" s="185" t="s">
        <v>259</v>
      </c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7"/>
      <c r="AK153" s="64"/>
      <c r="AL153" s="131" t="s">
        <v>186</v>
      </c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2"/>
      <c r="AX153" s="159">
        <v>20</v>
      </c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1"/>
      <c r="BL153" s="159">
        <v>120</v>
      </c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1"/>
      <c r="CA153" s="226">
        <v>2.5</v>
      </c>
      <c r="CB153" s="226"/>
      <c r="CC153" s="226"/>
      <c r="CD153" s="226"/>
      <c r="CE153" s="226"/>
      <c r="CF153" s="226"/>
      <c r="CG153" s="226"/>
      <c r="CH153" s="226"/>
      <c r="CI153" s="226"/>
      <c r="CJ153" s="226"/>
      <c r="CK153" s="226"/>
      <c r="CL153" s="226"/>
      <c r="CM153" s="226"/>
      <c r="CN153" s="226"/>
      <c r="CO153" s="226"/>
      <c r="CP153" s="226"/>
      <c r="CQ153" s="226"/>
      <c r="CR153" s="226"/>
      <c r="CS153" s="226"/>
      <c r="CT153" s="226"/>
      <c r="CU153" s="226"/>
      <c r="CV153" s="226"/>
      <c r="CW153" s="226"/>
      <c r="CX153" s="226"/>
      <c r="CY153" s="226"/>
      <c r="CZ153" s="226"/>
      <c r="DA153" s="226"/>
    </row>
    <row r="154" spans="1:105" s="23" customFormat="1" ht="15" customHeight="1">
      <c r="A154" s="273" t="s">
        <v>260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63"/>
      <c r="AK154" s="130" t="s">
        <v>186</v>
      </c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2"/>
      <c r="AX154" s="84"/>
      <c r="AY154" s="254">
        <v>2</v>
      </c>
      <c r="AZ154" s="254"/>
      <c r="BA154" s="254"/>
      <c r="BB154" s="254"/>
      <c r="BC154" s="254"/>
      <c r="BD154" s="254"/>
      <c r="BE154" s="254"/>
      <c r="BF154" s="254"/>
      <c r="BG154" s="254"/>
      <c r="BH154" s="254"/>
      <c r="BI154" s="254"/>
      <c r="BJ154" s="254"/>
      <c r="BK154" s="255"/>
      <c r="BL154" s="159">
        <v>500</v>
      </c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1"/>
      <c r="CA154" s="226">
        <v>1</v>
      </c>
      <c r="CB154" s="226"/>
      <c r="CC154" s="226"/>
      <c r="CD154" s="226"/>
      <c r="CE154" s="226"/>
      <c r="CF154" s="226"/>
      <c r="CG154" s="226"/>
      <c r="CH154" s="226"/>
      <c r="CI154" s="226"/>
      <c r="CJ154" s="226">
        <f>CA154+FJ151</f>
        <v>1</v>
      </c>
      <c r="CK154" s="226"/>
      <c r="CL154" s="226"/>
      <c r="CM154" s="226"/>
      <c r="CN154" s="226"/>
      <c r="CO154" s="226"/>
      <c r="CP154" s="226"/>
      <c r="CQ154" s="226"/>
      <c r="CR154" s="226">
        <f>CJ154+GF152</f>
        <v>1</v>
      </c>
      <c r="CS154" s="226"/>
      <c r="CT154" s="226"/>
      <c r="CU154" s="226"/>
      <c r="CV154" s="226"/>
      <c r="CW154" s="226"/>
      <c r="CX154" s="226"/>
      <c r="CY154" s="226"/>
      <c r="CZ154" s="226"/>
      <c r="DA154" s="226"/>
    </row>
    <row r="155" spans="1:105" s="23" customFormat="1" ht="15">
      <c r="A155" s="185" t="s">
        <v>249</v>
      </c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7"/>
      <c r="AK155" s="130" t="s">
        <v>247</v>
      </c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2"/>
      <c r="AX155" s="229">
        <v>31</v>
      </c>
      <c r="AY155" s="230"/>
      <c r="AZ155" s="230"/>
      <c r="BA155" s="230"/>
      <c r="BB155" s="230"/>
      <c r="BC155" s="230"/>
      <c r="BD155" s="230"/>
      <c r="BE155" s="230"/>
      <c r="BF155" s="230"/>
      <c r="BG155" s="230"/>
      <c r="BH155" s="230"/>
      <c r="BI155" s="230"/>
      <c r="BJ155" s="230"/>
      <c r="BK155" s="231"/>
      <c r="BL155" s="159">
        <v>500</v>
      </c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1"/>
      <c r="CA155" s="226">
        <v>15.5</v>
      </c>
      <c r="CB155" s="226"/>
      <c r="CC155" s="226"/>
      <c r="CD155" s="226"/>
      <c r="CE155" s="226"/>
      <c r="CF155" s="226"/>
      <c r="CG155" s="226"/>
      <c r="CH155" s="226"/>
      <c r="CI155" s="226"/>
      <c r="CJ155" s="226">
        <f>CA155+FT154</f>
        <v>15.5</v>
      </c>
      <c r="CK155" s="226"/>
      <c r="CL155" s="226"/>
      <c r="CM155" s="226"/>
      <c r="CN155" s="226"/>
      <c r="CO155" s="226"/>
      <c r="CP155" s="226"/>
      <c r="CQ155" s="226"/>
      <c r="CR155" s="226">
        <f>CJ155+FY154</f>
        <v>15.5</v>
      </c>
      <c r="CS155" s="226"/>
      <c r="CT155" s="226"/>
      <c r="CU155" s="226"/>
      <c r="CV155" s="226"/>
      <c r="CW155" s="226"/>
      <c r="CX155" s="226"/>
      <c r="CY155" s="226"/>
      <c r="CZ155" s="226"/>
      <c r="DA155" s="226"/>
    </row>
    <row r="156" spans="1:105" s="23" customFormat="1" ht="15">
      <c r="A156" s="185" t="s">
        <v>248</v>
      </c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7"/>
      <c r="AK156" s="130" t="s">
        <v>186</v>
      </c>
      <c r="AL156" s="131"/>
      <c r="AM156" s="131"/>
      <c r="AN156" s="131"/>
      <c r="AO156" s="131"/>
      <c r="AP156" s="131"/>
      <c r="AQ156" s="131"/>
      <c r="AR156" s="131"/>
      <c r="AS156" s="131"/>
      <c r="AT156" s="131"/>
      <c r="AU156" s="131"/>
      <c r="AV156" s="131"/>
      <c r="AW156" s="131"/>
      <c r="AX156" s="159">
        <v>5</v>
      </c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1"/>
      <c r="BL156" s="159">
        <v>100</v>
      </c>
      <c r="BM156" s="160"/>
      <c r="BN156" s="160"/>
      <c r="BO156" s="160"/>
      <c r="BP156" s="160"/>
      <c r="BQ156" s="160"/>
      <c r="BR156" s="160"/>
      <c r="BS156" s="160"/>
      <c r="BT156" s="160"/>
      <c r="BU156" s="160"/>
      <c r="BV156" s="160"/>
      <c r="BW156" s="160"/>
      <c r="BX156" s="160"/>
      <c r="BY156" s="160"/>
      <c r="BZ156" s="161"/>
      <c r="CA156" s="226">
        <v>5</v>
      </c>
      <c r="CB156" s="226"/>
      <c r="CC156" s="226"/>
      <c r="CD156" s="226"/>
      <c r="CE156" s="226"/>
      <c r="CF156" s="226"/>
      <c r="CG156" s="226"/>
      <c r="CH156" s="226"/>
      <c r="CI156" s="226"/>
      <c r="CJ156" s="226">
        <f>CA156+GC156</f>
        <v>5</v>
      </c>
      <c r="CK156" s="226"/>
      <c r="CL156" s="226"/>
      <c r="CM156" s="226"/>
      <c r="CN156" s="226"/>
      <c r="CO156" s="226"/>
      <c r="CP156" s="226"/>
      <c r="CQ156" s="226"/>
      <c r="CR156" s="226">
        <f>CJ156+FY153</f>
        <v>5</v>
      </c>
      <c r="CS156" s="226"/>
      <c r="CT156" s="226"/>
      <c r="CU156" s="226"/>
      <c r="CV156" s="226"/>
      <c r="CW156" s="226"/>
      <c r="CX156" s="226"/>
      <c r="CY156" s="226"/>
      <c r="CZ156" s="226"/>
      <c r="DA156" s="226"/>
    </row>
    <row r="157" spans="1:105" s="23" customFormat="1" ht="15" customHeight="1">
      <c r="A157" s="273" t="s">
        <v>261</v>
      </c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63"/>
      <c r="AK157" s="130" t="s">
        <v>186</v>
      </c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2"/>
      <c r="AX157" s="84"/>
      <c r="AY157" s="254">
        <v>5</v>
      </c>
      <c r="AZ157" s="254"/>
      <c r="BA157" s="254"/>
      <c r="BB157" s="254"/>
      <c r="BC157" s="254"/>
      <c r="BD157" s="254"/>
      <c r="BE157" s="254"/>
      <c r="BF157" s="254"/>
      <c r="BG157" s="254"/>
      <c r="BH157" s="254"/>
      <c r="BI157" s="254"/>
      <c r="BJ157" s="254"/>
      <c r="BK157" s="255"/>
      <c r="BL157" s="159">
        <v>200</v>
      </c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1"/>
      <c r="CA157" s="226">
        <v>1</v>
      </c>
      <c r="CB157" s="226"/>
      <c r="CC157" s="226"/>
      <c r="CD157" s="226"/>
      <c r="CE157" s="226"/>
      <c r="CF157" s="226"/>
      <c r="CG157" s="226"/>
      <c r="CH157" s="226"/>
      <c r="CI157" s="226"/>
      <c r="CJ157" s="226">
        <f>CA157+FJ154</f>
        <v>1</v>
      </c>
      <c r="CK157" s="226"/>
      <c r="CL157" s="226"/>
      <c r="CM157" s="226"/>
      <c r="CN157" s="226"/>
      <c r="CO157" s="226"/>
      <c r="CP157" s="226"/>
      <c r="CQ157" s="226"/>
      <c r="CR157" s="226">
        <f>CJ157+GF155</f>
        <v>1</v>
      </c>
      <c r="CS157" s="226"/>
      <c r="CT157" s="226"/>
      <c r="CU157" s="226"/>
      <c r="CV157" s="226"/>
      <c r="CW157" s="226"/>
      <c r="CX157" s="226"/>
      <c r="CY157" s="226"/>
      <c r="CZ157" s="226"/>
      <c r="DA157" s="226"/>
    </row>
    <row r="158" spans="1:105" s="23" customFormat="1" ht="15">
      <c r="A158" s="277" t="s">
        <v>216</v>
      </c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  <c r="AA158" s="278"/>
      <c r="AB158" s="278"/>
      <c r="AC158" s="278"/>
      <c r="AD158" s="278"/>
      <c r="AE158" s="278"/>
      <c r="AF158" s="278"/>
      <c r="AG158" s="278"/>
      <c r="AH158" s="278"/>
      <c r="AI158" s="278"/>
      <c r="AJ158" s="279"/>
      <c r="AK158" s="130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65"/>
      <c r="AX158" s="66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68"/>
      <c r="BL158" s="159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68"/>
      <c r="CA158" s="223">
        <f>SUM(CA151:CA157)</f>
        <v>28</v>
      </c>
      <c r="CB158" s="223"/>
      <c r="CC158" s="223"/>
      <c r="CD158" s="223"/>
      <c r="CE158" s="223"/>
      <c r="CF158" s="223"/>
      <c r="CG158" s="223"/>
      <c r="CH158" s="223"/>
      <c r="CI158" s="223"/>
      <c r="CJ158" s="223">
        <f>CA158</f>
        <v>28</v>
      </c>
      <c r="CK158" s="223"/>
      <c r="CL158" s="223"/>
      <c r="CM158" s="223"/>
      <c r="CN158" s="223"/>
      <c r="CO158" s="223"/>
      <c r="CP158" s="223"/>
      <c r="CQ158" s="223"/>
      <c r="CR158" s="223">
        <f>CJ158</f>
        <v>28</v>
      </c>
      <c r="CS158" s="223"/>
      <c r="CT158" s="223"/>
      <c r="CU158" s="223"/>
      <c r="CV158" s="223"/>
      <c r="CW158" s="223"/>
      <c r="CX158" s="223"/>
      <c r="CY158" s="223"/>
      <c r="CZ158" s="223"/>
      <c r="DA158" s="223"/>
    </row>
    <row r="159" spans="1:105" s="23" customFormat="1" ht="6" customHeight="1" hidden="1">
      <c r="A159" s="185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7"/>
      <c r="AK159" s="130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2"/>
      <c r="AX159" s="159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1"/>
      <c r="BL159" s="159"/>
      <c r="BM159" s="160"/>
      <c r="BN159" s="160"/>
      <c r="BO159" s="160"/>
      <c r="BP159" s="160"/>
      <c r="BQ159" s="160"/>
      <c r="BR159" s="160"/>
      <c r="BS159" s="160"/>
      <c r="BT159" s="160"/>
      <c r="BU159" s="160"/>
      <c r="BV159" s="160"/>
      <c r="BW159" s="160"/>
      <c r="BX159" s="160"/>
      <c r="BY159" s="160"/>
      <c r="BZ159" s="161"/>
      <c r="CA159" s="168"/>
      <c r="CB159" s="168"/>
      <c r="CC159" s="168"/>
      <c r="CD159" s="168"/>
      <c r="CE159" s="168"/>
      <c r="CF159" s="168"/>
      <c r="CG159" s="168"/>
      <c r="CH159" s="168"/>
      <c r="CI159" s="168"/>
      <c r="CJ159" s="168"/>
      <c r="CK159" s="168"/>
      <c r="CL159" s="168"/>
      <c r="CM159" s="168"/>
      <c r="CN159" s="168"/>
      <c r="CO159" s="168"/>
      <c r="CP159" s="168"/>
      <c r="CQ159" s="168"/>
      <c r="CR159" s="168"/>
      <c r="CS159" s="168"/>
      <c r="CT159" s="168"/>
      <c r="CU159" s="168"/>
      <c r="CV159" s="168"/>
      <c r="CW159" s="168"/>
      <c r="CX159" s="168"/>
      <c r="CY159" s="168"/>
      <c r="CZ159" s="168"/>
      <c r="DA159" s="168"/>
    </row>
    <row r="160" spans="1:105" s="23" customFormat="1" ht="15" customHeight="1">
      <c r="A160" s="270" t="s">
        <v>221</v>
      </c>
      <c r="B160" s="271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  <c r="U160" s="271"/>
      <c r="V160" s="271"/>
      <c r="W160" s="271"/>
      <c r="X160" s="271"/>
      <c r="Y160" s="271"/>
      <c r="Z160" s="271"/>
      <c r="AA160" s="271"/>
      <c r="AB160" s="271"/>
      <c r="AC160" s="271"/>
      <c r="AD160" s="271"/>
      <c r="AE160" s="271"/>
      <c r="AF160" s="271"/>
      <c r="AG160" s="271"/>
      <c r="AH160" s="271"/>
      <c r="AI160" s="271"/>
      <c r="AJ160" s="272"/>
      <c r="AK160" s="130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2"/>
      <c r="AX160" s="159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1"/>
      <c r="BL160" s="159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1"/>
      <c r="CA160" s="228"/>
      <c r="CB160" s="228"/>
      <c r="CC160" s="228"/>
      <c r="CD160" s="228"/>
      <c r="CE160" s="228"/>
      <c r="CF160" s="228"/>
      <c r="CG160" s="228"/>
      <c r="CH160" s="228"/>
      <c r="CI160" s="228"/>
      <c r="CJ160" s="228"/>
      <c r="CK160" s="228"/>
      <c r="CL160" s="228"/>
      <c r="CM160" s="228"/>
      <c r="CN160" s="228"/>
      <c r="CO160" s="228"/>
      <c r="CP160" s="228"/>
      <c r="CQ160" s="228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</row>
    <row r="161" spans="1:126" s="23" customFormat="1" ht="15">
      <c r="A161" s="186" t="s">
        <v>262</v>
      </c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7"/>
      <c r="AK161" s="144" t="s">
        <v>190</v>
      </c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68">
        <v>200</v>
      </c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>
        <v>250</v>
      </c>
      <c r="BM161" s="168"/>
      <c r="BN161" s="168"/>
      <c r="BO161" s="168"/>
      <c r="BP161" s="168"/>
      <c r="BQ161" s="168"/>
      <c r="BR161" s="168"/>
      <c r="BS161" s="168"/>
      <c r="BT161" s="168"/>
      <c r="BU161" s="168"/>
      <c r="BV161" s="168"/>
      <c r="BW161" s="168"/>
      <c r="BX161" s="168"/>
      <c r="BY161" s="168"/>
      <c r="BZ161" s="168"/>
      <c r="CA161" s="226">
        <v>50</v>
      </c>
      <c r="CB161" s="226"/>
      <c r="CC161" s="226"/>
      <c r="CD161" s="226"/>
      <c r="CE161" s="226"/>
      <c r="CF161" s="226"/>
      <c r="CG161" s="226"/>
      <c r="CH161" s="226"/>
      <c r="CI161" s="226"/>
      <c r="CJ161" s="226">
        <f>CA161</f>
        <v>50</v>
      </c>
      <c r="CK161" s="226"/>
      <c r="CL161" s="226"/>
      <c r="CM161" s="226"/>
      <c r="CN161" s="226"/>
      <c r="CO161" s="226"/>
      <c r="CP161" s="226"/>
      <c r="CQ161" s="226"/>
      <c r="CR161" s="226">
        <f>CJ161</f>
        <v>50</v>
      </c>
      <c r="CS161" s="226"/>
      <c r="CT161" s="226"/>
      <c r="CU161" s="226"/>
      <c r="CV161" s="226"/>
      <c r="CW161" s="226"/>
      <c r="CX161" s="226"/>
      <c r="CY161" s="226"/>
      <c r="CZ161" s="226"/>
      <c r="DA161" s="226"/>
      <c r="DV161" s="116"/>
    </row>
    <row r="162" spans="1:105" s="23" customFormat="1" ht="15">
      <c r="A162" s="73" t="s">
        <v>197</v>
      </c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4"/>
      <c r="AK162" s="144" t="s">
        <v>190</v>
      </c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>
        <v>200</v>
      </c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68">
        <v>450</v>
      </c>
      <c r="BM162" s="168"/>
      <c r="BN162" s="168"/>
      <c r="BO162" s="168"/>
      <c r="BP162" s="168"/>
      <c r="BQ162" s="168"/>
      <c r="BR162" s="168"/>
      <c r="BS162" s="168"/>
      <c r="BT162" s="168"/>
      <c r="BU162" s="168"/>
      <c r="BV162" s="168"/>
      <c r="BW162" s="168"/>
      <c r="BX162" s="168"/>
      <c r="BY162" s="168"/>
      <c r="BZ162" s="168"/>
      <c r="CA162" s="226">
        <v>90</v>
      </c>
      <c r="CB162" s="226"/>
      <c r="CC162" s="226"/>
      <c r="CD162" s="226"/>
      <c r="CE162" s="226"/>
      <c r="CF162" s="226"/>
      <c r="CG162" s="226"/>
      <c r="CH162" s="226"/>
      <c r="CI162" s="226"/>
      <c r="CJ162" s="226">
        <f>CA162+FG162</f>
        <v>90</v>
      </c>
      <c r="CK162" s="226"/>
      <c r="CL162" s="226"/>
      <c r="CM162" s="226"/>
      <c r="CN162" s="226"/>
      <c r="CO162" s="226"/>
      <c r="CP162" s="226"/>
      <c r="CQ162" s="226"/>
      <c r="CR162" s="226">
        <f>CJ162+GD163</f>
        <v>90</v>
      </c>
      <c r="CS162" s="226"/>
      <c r="CT162" s="226"/>
      <c r="CU162" s="226"/>
      <c r="CV162" s="226"/>
      <c r="CW162" s="226"/>
      <c r="CX162" s="226"/>
      <c r="CY162" s="226"/>
      <c r="CZ162" s="226"/>
      <c r="DA162" s="226"/>
    </row>
    <row r="163" spans="1:105" s="23" customFormat="1" ht="15">
      <c r="A163" s="73" t="s">
        <v>198</v>
      </c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4"/>
      <c r="AK163" s="144" t="s">
        <v>190</v>
      </c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68">
        <v>375</v>
      </c>
      <c r="AY163" s="168"/>
      <c r="AZ163" s="168"/>
      <c r="BA163" s="168"/>
      <c r="BB163" s="168"/>
      <c r="BC163" s="168"/>
      <c r="BD163" s="168"/>
      <c r="BE163" s="168"/>
      <c r="BF163" s="168"/>
      <c r="BG163" s="168"/>
      <c r="BH163" s="168"/>
      <c r="BI163" s="168"/>
      <c r="BJ163" s="168"/>
      <c r="BK163" s="168"/>
      <c r="BL163" s="168">
        <v>80</v>
      </c>
      <c r="BM163" s="168"/>
      <c r="BN163" s="168"/>
      <c r="BO163" s="168"/>
      <c r="BP163" s="168"/>
      <c r="BQ163" s="168"/>
      <c r="BR163" s="168"/>
      <c r="BS163" s="168"/>
      <c r="BT163" s="168"/>
      <c r="BU163" s="168"/>
      <c r="BV163" s="168"/>
      <c r="BW163" s="168"/>
      <c r="BX163" s="168"/>
      <c r="BY163" s="168"/>
      <c r="BZ163" s="168"/>
      <c r="CA163" s="226">
        <v>30</v>
      </c>
      <c r="CB163" s="226"/>
      <c r="CC163" s="226"/>
      <c r="CD163" s="226"/>
      <c r="CE163" s="226"/>
      <c r="CF163" s="226"/>
      <c r="CG163" s="226"/>
      <c r="CH163" s="226"/>
      <c r="CI163" s="226"/>
      <c r="CJ163" s="226">
        <f>CA163+EF164</f>
        <v>30</v>
      </c>
      <c r="CK163" s="226"/>
      <c r="CL163" s="226"/>
      <c r="CM163" s="226"/>
      <c r="CN163" s="226"/>
      <c r="CO163" s="226"/>
      <c r="CP163" s="226"/>
      <c r="CQ163" s="226"/>
      <c r="CR163" s="226">
        <f>CJ163+FI164</f>
        <v>30</v>
      </c>
      <c r="CS163" s="226"/>
      <c r="CT163" s="226"/>
      <c r="CU163" s="226"/>
      <c r="CV163" s="226"/>
      <c r="CW163" s="226"/>
      <c r="CX163" s="226"/>
      <c r="CY163" s="226"/>
      <c r="CZ163" s="226"/>
      <c r="DA163" s="226"/>
    </row>
    <row r="164" spans="1:105" s="23" customFormat="1" ht="15">
      <c r="A164" s="73" t="s">
        <v>191</v>
      </c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4"/>
      <c r="AK164" s="144" t="s">
        <v>186</v>
      </c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68">
        <v>101</v>
      </c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8">
        <v>250</v>
      </c>
      <c r="BM164" s="168"/>
      <c r="BN164" s="168"/>
      <c r="BO164" s="168"/>
      <c r="BP164" s="168"/>
      <c r="BQ164" s="168"/>
      <c r="BR164" s="168"/>
      <c r="BS164" s="168"/>
      <c r="BT164" s="168"/>
      <c r="BU164" s="168"/>
      <c r="BV164" s="168"/>
      <c r="BW164" s="168"/>
      <c r="BX164" s="168"/>
      <c r="BY164" s="168"/>
      <c r="BZ164" s="168"/>
      <c r="CA164" s="226">
        <v>25</v>
      </c>
      <c r="CB164" s="226"/>
      <c r="CC164" s="226"/>
      <c r="CD164" s="226"/>
      <c r="CE164" s="226"/>
      <c r="CF164" s="226"/>
      <c r="CG164" s="226"/>
      <c r="CH164" s="226"/>
      <c r="CI164" s="226"/>
      <c r="CJ164" s="226">
        <f>CA164+FC167</f>
        <v>25</v>
      </c>
      <c r="CK164" s="226"/>
      <c r="CL164" s="226"/>
      <c r="CM164" s="226"/>
      <c r="CN164" s="226"/>
      <c r="CO164" s="226"/>
      <c r="CP164" s="226"/>
      <c r="CQ164" s="226"/>
      <c r="CR164" s="226">
        <f>CJ164+FL165</f>
        <v>25</v>
      </c>
      <c r="CS164" s="226"/>
      <c r="CT164" s="226"/>
      <c r="CU164" s="226"/>
      <c r="CV164" s="226"/>
      <c r="CW164" s="226"/>
      <c r="CX164" s="226"/>
      <c r="CY164" s="226"/>
      <c r="CZ164" s="226"/>
      <c r="DA164" s="226"/>
    </row>
    <row r="165" spans="1:140" s="23" customFormat="1" ht="15">
      <c r="A165" s="73" t="s">
        <v>192</v>
      </c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4"/>
      <c r="AK165" s="144" t="s">
        <v>190</v>
      </c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68">
        <v>500</v>
      </c>
      <c r="AY165" s="168"/>
      <c r="AZ165" s="168"/>
      <c r="BA165" s="168"/>
      <c r="BB165" s="168"/>
      <c r="BC165" s="168"/>
      <c r="BD165" s="168"/>
      <c r="BE165" s="168"/>
      <c r="BF165" s="168"/>
      <c r="BG165" s="168"/>
      <c r="BH165" s="168"/>
      <c r="BI165" s="168"/>
      <c r="BJ165" s="168"/>
      <c r="BK165" s="168"/>
      <c r="BL165" s="168">
        <v>90</v>
      </c>
      <c r="BM165" s="168"/>
      <c r="BN165" s="168"/>
      <c r="BO165" s="168"/>
      <c r="BP165" s="168"/>
      <c r="BQ165" s="168"/>
      <c r="BR165" s="168"/>
      <c r="BS165" s="168"/>
      <c r="BT165" s="168"/>
      <c r="BU165" s="168"/>
      <c r="BV165" s="168"/>
      <c r="BW165" s="168"/>
      <c r="BX165" s="168"/>
      <c r="BY165" s="168"/>
      <c r="BZ165" s="168"/>
      <c r="CA165" s="226">
        <v>45</v>
      </c>
      <c r="CB165" s="226"/>
      <c r="CC165" s="226"/>
      <c r="CD165" s="226"/>
      <c r="CE165" s="226"/>
      <c r="CF165" s="226"/>
      <c r="CG165" s="226"/>
      <c r="CH165" s="226"/>
      <c r="CI165" s="226"/>
      <c r="CJ165" s="226">
        <f>CA165+EF165</f>
        <v>45</v>
      </c>
      <c r="CK165" s="226"/>
      <c r="CL165" s="226"/>
      <c r="CM165" s="226"/>
      <c r="CN165" s="226"/>
      <c r="CO165" s="226"/>
      <c r="CP165" s="226"/>
      <c r="CQ165" s="226"/>
      <c r="CR165" s="226">
        <f>CJ165+EP165</f>
        <v>45</v>
      </c>
      <c r="CS165" s="226"/>
      <c r="CT165" s="226"/>
      <c r="CU165" s="226"/>
      <c r="CV165" s="226"/>
      <c r="CW165" s="226"/>
      <c r="CX165" s="226"/>
      <c r="CY165" s="226"/>
      <c r="CZ165" s="226"/>
      <c r="DA165" s="226"/>
      <c r="EJ165" s="23" t="s">
        <v>237</v>
      </c>
    </row>
    <row r="166" spans="1:105" s="23" customFormat="1" ht="15">
      <c r="A166" s="73" t="s">
        <v>199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4"/>
      <c r="AK166" s="144" t="s">
        <v>186</v>
      </c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68">
        <v>200</v>
      </c>
      <c r="AY166" s="168"/>
      <c r="AZ166" s="168"/>
      <c r="BA166" s="168"/>
      <c r="BB166" s="168"/>
      <c r="BC166" s="168"/>
      <c r="BD166" s="168"/>
      <c r="BE166" s="168"/>
      <c r="BF166" s="168"/>
      <c r="BG166" s="168"/>
      <c r="BH166" s="168"/>
      <c r="BI166" s="168"/>
      <c r="BJ166" s="168"/>
      <c r="BK166" s="168"/>
      <c r="BL166" s="168">
        <v>25</v>
      </c>
      <c r="BM166" s="168"/>
      <c r="BN166" s="168"/>
      <c r="BO166" s="168"/>
      <c r="BP166" s="168"/>
      <c r="BQ166" s="168"/>
      <c r="BR166" s="168"/>
      <c r="BS166" s="168"/>
      <c r="BT166" s="168"/>
      <c r="BU166" s="168"/>
      <c r="BV166" s="168"/>
      <c r="BW166" s="168"/>
      <c r="BX166" s="168"/>
      <c r="BY166" s="168"/>
      <c r="BZ166" s="168"/>
      <c r="CA166" s="226">
        <v>50</v>
      </c>
      <c r="CB166" s="226"/>
      <c r="CC166" s="226"/>
      <c r="CD166" s="226"/>
      <c r="CE166" s="226"/>
      <c r="CF166" s="226"/>
      <c r="CG166" s="226"/>
      <c r="CH166" s="226"/>
      <c r="CI166" s="226"/>
      <c r="CJ166" s="226">
        <f>CA166+EX167</f>
        <v>50</v>
      </c>
      <c r="CK166" s="226"/>
      <c r="CL166" s="226"/>
      <c r="CM166" s="226"/>
      <c r="CN166" s="226"/>
      <c r="CO166" s="226"/>
      <c r="CP166" s="226"/>
      <c r="CQ166" s="226"/>
      <c r="CR166" s="226">
        <f>CJ166+FN166</f>
        <v>50</v>
      </c>
      <c r="CS166" s="226"/>
      <c r="CT166" s="226"/>
      <c r="CU166" s="226"/>
      <c r="CV166" s="226"/>
      <c r="CW166" s="226"/>
      <c r="CX166" s="226"/>
      <c r="CY166" s="226"/>
      <c r="CZ166" s="226"/>
      <c r="DA166" s="226"/>
    </row>
    <row r="167" spans="1:105" s="23" customFormat="1" ht="15">
      <c r="A167" s="73" t="s">
        <v>200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4"/>
      <c r="AK167" s="144" t="s">
        <v>190</v>
      </c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68">
        <v>200</v>
      </c>
      <c r="AY167" s="168"/>
      <c r="AZ167" s="168"/>
      <c r="BA167" s="168"/>
      <c r="BB167" s="168"/>
      <c r="BC167" s="168"/>
      <c r="BD167" s="168"/>
      <c r="BE167" s="168"/>
      <c r="BF167" s="168"/>
      <c r="BG167" s="168"/>
      <c r="BH167" s="168"/>
      <c r="BI167" s="168"/>
      <c r="BJ167" s="168"/>
      <c r="BK167" s="168"/>
      <c r="BL167" s="168">
        <v>150</v>
      </c>
      <c r="BM167" s="168"/>
      <c r="BN167" s="168"/>
      <c r="BO167" s="168"/>
      <c r="BP167" s="168"/>
      <c r="BQ167" s="168"/>
      <c r="BR167" s="168"/>
      <c r="BS167" s="168"/>
      <c r="BT167" s="168"/>
      <c r="BU167" s="168"/>
      <c r="BV167" s="168"/>
      <c r="BW167" s="168"/>
      <c r="BX167" s="168"/>
      <c r="BY167" s="168"/>
      <c r="BZ167" s="168"/>
      <c r="CA167" s="226">
        <v>30</v>
      </c>
      <c r="CB167" s="226"/>
      <c r="CC167" s="226"/>
      <c r="CD167" s="226"/>
      <c r="CE167" s="226"/>
      <c r="CF167" s="226"/>
      <c r="CG167" s="226"/>
      <c r="CH167" s="226"/>
      <c r="CI167" s="226"/>
      <c r="CJ167" s="226">
        <f>CA167+FE167</f>
        <v>30</v>
      </c>
      <c r="CK167" s="226"/>
      <c r="CL167" s="226"/>
      <c r="CM167" s="226"/>
      <c r="CN167" s="226"/>
      <c r="CO167" s="226"/>
      <c r="CP167" s="226"/>
      <c r="CQ167" s="226"/>
      <c r="CR167" s="226">
        <f>CJ167+FW166</f>
        <v>30</v>
      </c>
      <c r="CS167" s="226"/>
      <c r="CT167" s="226"/>
      <c r="CU167" s="226"/>
      <c r="CV167" s="226"/>
      <c r="CW167" s="226"/>
      <c r="CX167" s="226"/>
      <c r="CY167" s="226"/>
      <c r="CZ167" s="226"/>
      <c r="DA167" s="226"/>
    </row>
    <row r="168" spans="1:159" s="23" customFormat="1" ht="15">
      <c r="A168" s="73" t="s">
        <v>201</v>
      </c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4"/>
      <c r="AK168" s="144" t="s">
        <v>190</v>
      </c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68">
        <v>100</v>
      </c>
      <c r="AY168" s="168"/>
      <c r="AZ168" s="168"/>
      <c r="BA168" s="168"/>
      <c r="BB168" s="168"/>
      <c r="BC168" s="168"/>
      <c r="BD168" s="168"/>
      <c r="BE168" s="168"/>
      <c r="BF168" s="168"/>
      <c r="BG168" s="168"/>
      <c r="BH168" s="168"/>
      <c r="BI168" s="168"/>
      <c r="BJ168" s="168"/>
      <c r="BK168" s="168"/>
      <c r="BL168" s="168">
        <v>50</v>
      </c>
      <c r="BM168" s="168"/>
      <c r="BN168" s="168"/>
      <c r="BO168" s="168"/>
      <c r="BP168" s="168"/>
      <c r="BQ168" s="168"/>
      <c r="BR168" s="168"/>
      <c r="BS168" s="168"/>
      <c r="BT168" s="168"/>
      <c r="BU168" s="168"/>
      <c r="BV168" s="168"/>
      <c r="BW168" s="168"/>
      <c r="BX168" s="168"/>
      <c r="BY168" s="168"/>
      <c r="BZ168" s="168"/>
      <c r="CA168" s="226">
        <v>5</v>
      </c>
      <c r="CB168" s="226"/>
      <c r="CC168" s="226"/>
      <c r="CD168" s="226"/>
      <c r="CE168" s="226"/>
      <c r="CF168" s="226"/>
      <c r="CG168" s="226"/>
      <c r="CH168" s="226"/>
      <c r="CI168" s="226"/>
      <c r="CJ168" s="226">
        <f>CA168+ES168</f>
        <v>5</v>
      </c>
      <c r="CK168" s="226"/>
      <c r="CL168" s="226"/>
      <c r="CM168" s="226"/>
      <c r="CN168" s="226"/>
      <c r="CO168" s="226"/>
      <c r="CP168" s="226"/>
      <c r="CQ168" s="226"/>
      <c r="CR168" s="226">
        <f>CJ168+FG168</f>
        <v>5</v>
      </c>
      <c r="CS168" s="226"/>
      <c r="CT168" s="226"/>
      <c r="CU168" s="226"/>
      <c r="CV168" s="226"/>
      <c r="CW168" s="226"/>
      <c r="CX168" s="226"/>
      <c r="CY168" s="226"/>
      <c r="CZ168" s="226"/>
      <c r="DA168" s="226"/>
      <c r="FC168" s="23" t="s">
        <v>237</v>
      </c>
    </row>
    <row r="169" spans="1:105" s="23" customFormat="1" ht="15" customHeight="1">
      <c r="A169" s="57"/>
      <c r="B169" s="126" t="s">
        <v>265</v>
      </c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7"/>
      <c r="AK169" s="144" t="s">
        <v>190</v>
      </c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68">
        <v>400</v>
      </c>
      <c r="AY169" s="168"/>
      <c r="AZ169" s="168"/>
      <c r="BA169" s="168"/>
      <c r="BB169" s="168"/>
      <c r="BC169" s="168"/>
      <c r="BD169" s="168"/>
      <c r="BE169" s="168"/>
      <c r="BF169" s="168"/>
      <c r="BG169" s="168"/>
      <c r="BH169" s="168"/>
      <c r="BI169" s="168"/>
      <c r="BJ169" s="168"/>
      <c r="BK169" s="168"/>
      <c r="BL169" s="168">
        <v>200</v>
      </c>
      <c r="BM169" s="168"/>
      <c r="BN169" s="168"/>
      <c r="BO169" s="168"/>
      <c r="BP169" s="168"/>
      <c r="BQ169" s="168"/>
      <c r="BR169" s="168"/>
      <c r="BS169" s="168"/>
      <c r="BT169" s="168"/>
      <c r="BU169" s="168"/>
      <c r="BV169" s="168"/>
      <c r="BW169" s="168"/>
      <c r="BX169" s="168"/>
      <c r="BY169" s="168"/>
      <c r="BZ169" s="168"/>
      <c r="CA169" s="226">
        <v>80</v>
      </c>
      <c r="CB169" s="226"/>
      <c r="CC169" s="226"/>
      <c r="CD169" s="226"/>
      <c r="CE169" s="226"/>
      <c r="CF169" s="226"/>
      <c r="CG169" s="226"/>
      <c r="CH169" s="226"/>
      <c r="CI169" s="226"/>
      <c r="CJ169" s="226">
        <f>CA169+ES169</f>
        <v>80</v>
      </c>
      <c r="CK169" s="226"/>
      <c r="CL169" s="226"/>
      <c r="CM169" s="226"/>
      <c r="CN169" s="226"/>
      <c r="CO169" s="226"/>
      <c r="CP169" s="226"/>
      <c r="CQ169" s="226"/>
      <c r="CR169" s="261">
        <f>CJ169+FR169</f>
        <v>80</v>
      </c>
      <c r="CS169" s="262"/>
      <c r="CT169" s="262"/>
      <c r="CU169" s="262"/>
      <c r="CV169" s="262"/>
      <c r="CW169" s="262"/>
      <c r="CX169" s="262"/>
      <c r="CY169" s="262"/>
      <c r="CZ169" s="262"/>
      <c r="DA169" s="263"/>
    </row>
    <row r="170" spans="1:105" s="23" customFormat="1" ht="15">
      <c r="A170" s="72" t="s">
        <v>202</v>
      </c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62"/>
      <c r="AK170" s="144" t="s">
        <v>190</v>
      </c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68">
        <v>312.5</v>
      </c>
      <c r="AY170" s="168"/>
      <c r="AZ170" s="168"/>
      <c r="BA170" s="168"/>
      <c r="BB170" s="168"/>
      <c r="BC170" s="168"/>
      <c r="BD170" s="168"/>
      <c r="BE170" s="168"/>
      <c r="BF170" s="168"/>
      <c r="BG170" s="168"/>
      <c r="BH170" s="168"/>
      <c r="BI170" s="168"/>
      <c r="BJ170" s="168"/>
      <c r="BK170" s="168"/>
      <c r="BL170" s="168">
        <v>80</v>
      </c>
      <c r="BM170" s="168"/>
      <c r="BN170" s="168"/>
      <c r="BO170" s="168"/>
      <c r="BP170" s="168"/>
      <c r="BQ170" s="168"/>
      <c r="BR170" s="168"/>
      <c r="BS170" s="168"/>
      <c r="BT170" s="168"/>
      <c r="BU170" s="168"/>
      <c r="BV170" s="168"/>
      <c r="BW170" s="168"/>
      <c r="BX170" s="168"/>
      <c r="BY170" s="168"/>
      <c r="BZ170" s="168"/>
      <c r="CA170" s="226">
        <v>25</v>
      </c>
      <c r="CB170" s="226"/>
      <c r="CC170" s="226"/>
      <c r="CD170" s="226"/>
      <c r="CE170" s="226"/>
      <c r="CF170" s="226"/>
      <c r="CG170" s="226"/>
      <c r="CH170" s="226"/>
      <c r="CI170" s="226"/>
      <c r="CJ170" s="226">
        <f>CA170+EU170</f>
        <v>25</v>
      </c>
      <c r="CK170" s="226"/>
      <c r="CL170" s="226"/>
      <c r="CM170" s="226"/>
      <c r="CN170" s="226"/>
      <c r="CO170" s="226"/>
      <c r="CP170" s="226"/>
      <c r="CQ170" s="226"/>
      <c r="CR170" s="226">
        <f>CJ170+EQ170</f>
        <v>25</v>
      </c>
      <c r="CS170" s="226"/>
      <c r="CT170" s="226"/>
      <c r="CU170" s="226"/>
      <c r="CV170" s="226"/>
      <c r="CW170" s="226"/>
      <c r="CX170" s="226"/>
      <c r="CY170" s="226"/>
      <c r="CZ170" s="226"/>
      <c r="DA170" s="226"/>
    </row>
    <row r="171" spans="1:105" s="23" customFormat="1" ht="15">
      <c r="A171" s="73" t="s">
        <v>203</v>
      </c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4"/>
      <c r="AK171" s="144" t="s">
        <v>190</v>
      </c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4"/>
      <c r="AW171" s="144"/>
      <c r="AX171" s="168">
        <v>107.14</v>
      </c>
      <c r="AY171" s="168"/>
      <c r="AZ171" s="168"/>
      <c r="BA171" s="168"/>
      <c r="BB171" s="168"/>
      <c r="BC171" s="168"/>
      <c r="BD171" s="168"/>
      <c r="BE171" s="168"/>
      <c r="BF171" s="168"/>
      <c r="BG171" s="168"/>
      <c r="BH171" s="168"/>
      <c r="BI171" s="168"/>
      <c r="BJ171" s="168"/>
      <c r="BK171" s="168"/>
      <c r="BL171" s="168">
        <v>700</v>
      </c>
      <c r="BM171" s="168"/>
      <c r="BN171" s="168"/>
      <c r="BO171" s="168"/>
      <c r="BP171" s="168"/>
      <c r="BQ171" s="168"/>
      <c r="BR171" s="168"/>
      <c r="BS171" s="168"/>
      <c r="BT171" s="168"/>
      <c r="BU171" s="168"/>
      <c r="BV171" s="168"/>
      <c r="BW171" s="168"/>
      <c r="BX171" s="168"/>
      <c r="BY171" s="168"/>
      <c r="BZ171" s="168"/>
      <c r="CA171" s="226">
        <v>75</v>
      </c>
      <c r="CB171" s="226"/>
      <c r="CC171" s="226"/>
      <c r="CD171" s="226"/>
      <c r="CE171" s="226"/>
      <c r="CF171" s="226"/>
      <c r="CG171" s="226"/>
      <c r="CH171" s="226"/>
      <c r="CI171" s="226"/>
      <c r="CJ171" s="226">
        <f>CA171+FE171</f>
        <v>75</v>
      </c>
      <c r="CK171" s="226"/>
      <c r="CL171" s="226"/>
      <c r="CM171" s="226"/>
      <c r="CN171" s="226"/>
      <c r="CO171" s="226"/>
      <c r="CP171" s="226"/>
      <c r="CQ171" s="226"/>
      <c r="CR171" s="226">
        <f>CJ171+FY169</f>
        <v>75</v>
      </c>
      <c r="CS171" s="226"/>
      <c r="CT171" s="226"/>
      <c r="CU171" s="226"/>
      <c r="CV171" s="226"/>
      <c r="CW171" s="226"/>
      <c r="CX171" s="226"/>
      <c r="CY171" s="226"/>
      <c r="CZ171" s="226"/>
      <c r="DA171" s="226"/>
    </row>
    <row r="172" spans="1:105" s="23" customFormat="1" ht="15" customHeight="1">
      <c r="A172" s="186" t="s">
        <v>206</v>
      </c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67"/>
      <c r="AK172" s="130" t="s">
        <v>190</v>
      </c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2"/>
      <c r="AX172" s="159">
        <v>200</v>
      </c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1"/>
      <c r="BL172" s="159">
        <v>200</v>
      </c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1"/>
      <c r="CA172" s="226">
        <v>40</v>
      </c>
      <c r="CB172" s="226"/>
      <c r="CC172" s="226"/>
      <c r="CD172" s="226"/>
      <c r="CE172" s="226"/>
      <c r="CF172" s="226"/>
      <c r="CG172" s="226"/>
      <c r="CH172" s="226"/>
      <c r="CI172" s="226"/>
      <c r="CJ172" s="226">
        <f>CA172+EM172</f>
        <v>40</v>
      </c>
      <c r="CK172" s="226"/>
      <c r="CL172" s="226"/>
      <c r="CM172" s="226"/>
      <c r="CN172" s="226"/>
      <c r="CO172" s="226"/>
      <c r="CP172" s="226"/>
      <c r="CQ172" s="226"/>
      <c r="CR172" s="261">
        <f>CJ172+GB172</f>
        <v>40</v>
      </c>
      <c r="CS172" s="262"/>
      <c r="CT172" s="262"/>
      <c r="CU172" s="262"/>
      <c r="CV172" s="262"/>
      <c r="CW172" s="262"/>
      <c r="CX172" s="262"/>
      <c r="CY172" s="262"/>
      <c r="CZ172" s="262"/>
      <c r="DA172" s="263"/>
    </row>
    <row r="173" spans="1:105" s="23" customFormat="1" ht="15" customHeight="1">
      <c r="A173" s="186" t="s">
        <v>210</v>
      </c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7"/>
      <c r="AK173" s="130" t="s">
        <v>186</v>
      </c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2"/>
      <c r="AX173" s="159">
        <v>300</v>
      </c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1"/>
      <c r="BL173" s="159">
        <v>5</v>
      </c>
      <c r="BM173" s="160"/>
      <c r="BN173" s="160"/>
      <c r="BO173" s="160"/>
      <c r="BP173" s="160"/>
      <c r="BQ173" s="160"/>
      <c r="BR173" s="160"/>
      <c r="BS173" s="160"/>
      <c r="BT173" s="160"/>
      <c r="BU173" s="160"/>
      <c r="BV173" s="160"/>
      <c r="BW173" s="160"/>
      <c r="BX173" s="160"/>
      <c r="BY173" s="160"/>
      <c r="BZ173" s="161"/>
      <c r="CA173" s="261">
        <v>15</v>
      </c>
      <c r="CB173" s="262"/>
      <c r="CC173" s="262"/>
      <c r="CD173" s="262"/>
      <c r="CE173" s="262"/>
      <c r="CF173" s="262"/>
      <c r="CG173" s="262"/>
      <c r="CH173" s="262"/>
      <c r="CI173" s="263"/>
      <c r="CJ173" s="226">
        <f>CA173</f>
        <v>15</v>
      </c>
      <c r="CK173" s="226"/>
      <c r="CL173" s="226"/>
      <c r="CM173" s="226"/>
      <c r="CN173" s="226"/>
      <c r="CO173" s="226"/>
      <c r="CP173" s="226"/>
      <c r="CQ173" s="226"/>
      <c r="CR173" s="226">
        <f>CJ173</f>
        <v>15</v>
      </c>
      <c r="CS173" s="226"/>
      <c r="CT173" s="226"/>
      <c r="CU173" s="226"/>
      <c r="CV173" s="226"/>
      <c r="CW173" s="226"/>
      <c r="CX173" s="226"/>
      <c r="CY173" s="226"/>
      <c r="CZ173" s="226"/>
      <c r="DA173" s="226"/>
    </row>
    <row r="174" spans="1:106" s="23" customFormat="1" ht="15" customHeight="1">
      <c r="A174" s="67"/>
      <c r="B174" s="186" t="s">
        <v>207</v>
      </c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7"/>
      <c r="AK174" s="130" t="s">
        <v>208</v>
      </c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2"/>
      <c r="AX174" s="159">
        <v>200</v>
      </c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1"/>
      <c r="BL174" s="159">
        <v>70</v>
      </c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1"/>
      <c r="CA174" s="226">
        <v>14</v>
      </c>
      <c r="CB174" s="226"/>
      <c r="CC174" s="226"/>
      <c r="CD174" s="226"/>
      <c r="CE174" s="226"/>
      <c r="CF174" s="226"/>
      <c r="CG174" s="226"/>
      <c r="CH174" s="226"/>
      <c r="CI174" s="226"/>
      <c r="CJ174" s="226">
        <v>14</v>
      </c>
      <c r="CK174" s="226"/>
      <c r="CL174" s="226"/>
      <c r="CM174" s="226"/>
      <c r="CN174" s="226"/>
      <c r="CO174" s="226"/>
      <c r="CP174" s="226"/>
      <c r="CQ174" s="226"/>
      <c r="CR174" s="226"/>
      <c r="CS174" s="226">
        <v>14</v>
      </c>
      <c r="CT174" s="226"/>
      <c r="CU174" s="226"/>
      <c r="CV174" s="226"/>
      <c r="CW174" s="226"/>
      <c r="CX174" s="226"/>
      <c r="CY174" s="226"/>
      <c r="CZ174" s="226"/>
      <c r="DA174" s="226"/>
      <c r="DB174" s="99"/>
    </row>
    <row r="175" spans="1:105" s="23" customFormat="1" ht="15">
      <c r="A175" s="67"/>
      <c r="B175" s="243" t="s">
        <v>211</v>
      </c>
      <c r="C175" s="243"/>
      <c r="D175" s="243"/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80"/>
      <c r="AK175" s="71"/>
      <c r="AL175" s="131" t="s">
        <v>205</v>
      </c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2"/>
      <c r="AX175" s="159">
        <v>5</v>
      </c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1"/>
      <c r="BL175" s="66"/>
      <c r="BM175" s="160">
        <v>200</v>
      </c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0"/>
      <c r="BY175" s="160"/>
      <c r="BZ175" s="161"/>
      <c r="CA175" s="226">
        <v>1</v>
      </c>
      <c r="CB175" s="226"/>
      <c r="CC175" s="226"/>
      <c r="CD175" s="226"/>
      <c r="CE175" s="226"/>
      <c r="CF175" s="226"/>
      <c r="CG175" s="226"/>
      <c r="CH175" s="226"/>
      <c r="CI175" s="226"/>
      <c r="CJ175" s="226">
        <v>1</v>
      </c>
      <c r="CK175" s="226"/>
      <c r="CL175" s="226"/>
      <c r="CM175" s="226"/>
      <c r="CN175" s="226"/>
      <c r="CO175" s="226"/>
      <c r="CP175" s="226"/>
      <c r="CQ175" s="226"/>
      <c r="CR175" s="226"/>
      <c r="CS175" s="226">
        <v>1</v>
      </c>
      <c r="CT175" s="226"/>
      <c r="CU175" s="226"/>
      <c r="CV175" s="226"/>
      <c r="CW175" s="226"/>
      <c r="CX175" s="226"/>
      <c r="CY175" s="226"/>
      <c r="CZ175" s="226"/>
      <c r="DA175" s="226"/>
    </row>
    <row r="176" spans="1:105" s="23" customFormat="1" ht="15">
      <c r="A176" s="186" t="s">
        <v>209</v>
      </c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7"/>
      <c r="AK176" s="130" t="s">
        <v>186</v>
      </c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2"/>
      <c r="AX176" s="159">
        <v>2000</v>
      </c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1"/>
      <c r="BL176" s="159">
        <v>20</v>
      </c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1"/>
      <c r="CA176" s="226">
        <v>40</v>
      </c>
      <c r="CB176" s="226"/>
      <c r="CC176" s="226"/>
      <c r="CD176" s="226"/>
      <c r="CE176" s="226"/>
      <c r="CF176" s="226"/>
      <c r="CG176" s="226"/>
      <c r="CH176" s="226"/>
      <c r="CI176" s="226"/>
      <c r="CJ176" s="226">
        <v>40</v>
      </c>
      <c r="CK176" s="226"/>
      <c r="CL176" s="226"/>
      <c r="CM176" s="226"/>
      <c r="CN176" s="226"/>
      <c r="CO176" s="226"/>
      <c r="CP176" s="226"/>
      <c r="CQ176" s="226"/>
      <c r="CR176" s="226"/>
      <c r="CS176" s="226">
        <v>40</v>
      </c>
      <c r="CT176" s="226"/>
      <c r="CU176" s="226"/>
      <c r="CV176" s="226"/>
      <c r="CW176" s="226"/>
      <c r="CX176" s="226"/>
      <c r="CY176" s="226"/>
      <c r="CZ176" s="226"/>
      <c r="DA176" s="226"/>
    </row>
    <row r="177" spans="1:105" s="23" customFormat="1" ht="15">
      <c r="A177" s="186" t="s">
        <v>204</v>
      </c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7"/>
      <c r="AK177" s="144" t="s">
        <v>263</v>
      </c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68">
        <v>100</v>
      </c>
      <c r="AY177" s="168"/>
      <c r="AZ177" s="168"/>
      <c r="BA177" s="168"/>
      <c r="BB177" s="168"/>
      <c r="BC177" s="168"/>
      <c r="BD177" s="168"/>
      <c r="BE177" s="168"/>
      <c r="BF177" s="168"/>
      <c r="BG177" s="168"/>
      <c r="BH177" s="168"/>
      <c r="BI177" s="168"/>
      <c r="BJ177" s="168"/>
      <c r="BK177" s="168"/>
      <c r="BL177" s="168">
        <v>150</v>
      </c>
      <c r="BM177" s="168"/>
      <c r="BN177" s="168"/>
      <c r="BO177" s="168"/>
      <c r="BP177" s="168"/>
      <c r="BQ177" s="168"/>
      <c r="BR177" s="168"/>
      <c r="BS177" s="168"/>
      <c r="BT177" s="168"/>
      <c r="BU177" s="168"/>
      <c r="BV177" s="168"/>
      <c r="BW177" s="168"/>
      <c r="BX177" s="168"/>
      <c r="BY177" s="168"/>
      <c r="BZ177" s="168"/>
      <c r="CA177" s="226">
        <v>15</v>
      </c>
      <c r="CB177" s="226"/>
      <c r="CC177" s="226"/>
      <c r="CD177" s="226"/>
      <c r="CE177" s="226"/>
      <c r="CF177" s="226"/>
      <c r="CG177" s="226"/>
      <c r="CH177" s="226"/>
      <c r="CI177" s="226"/>
      <c r="CJ177" s="226">
        <v>15</v>
      </c>
      <c r="CK177" s="226"/>
      <c r="CL177" s="226"/>
      <c r="CM177" s="226"/>
      <c r="CN177" s="226"/>
      <c r="CO177" s="226"/>
      <c r="CP177" s="226"/>
      <c r="CQ177" s="226"/>
      <c r="CR177" s="226"/>
      <c r="CS177" s="226">
        <v>15</v>
      </c>
      <c r="CT177" s="226"/>
      <c r="CU177" s="226"/>
      <c r="CV177" s="226"/>
      <c r="CW177" s="226"/>
      <c r="CX177" s="226"/>
      <c r="CY177" s="226"/>
      <c r="CZ177" s="226"/>
      <c r="DA177" s="226"/>
    </row>
    <row r="178" spans="1:105" s="23" customFormat="1" ht="15.75">
      <c r="A178" s="9"/>
      <c r="B178" s="321" t="s">
        <v>264</v>
      </c>
      <c r="C178" s="321"/>
      <c r="D178" s="321"/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  <c r="O178" s="321"/>
      <c r="P178" s="321"/>
      <c r="Q178" s="321"/>
      <c r="R178" s="321"/>
      <c r="S178" s="321"/>
      <c r="T178" s="321"/>
      <c r="U178" s="321"/>
      <c r="V178" s="321"/>
      <c r="W178" s="321"/>
      <c r="X178" s="321"/>
      <c r="Y178" s="321"/>
      <c r="Z178" s="321"/>
      <c r="AA178" s="321"/>
      <c r="AB178" s="321"/>
      <c r="AC178" s="321"/>
      <c r="AD178" s="72"/>
      <c r="AE178" s="72"/>
      <c r="AF178" s="72"/>
      <c r="AG178" s="72"/>
      <c r="AH178" s="72"/>
      <c r="AI178" s="72"/>
      <c r="AJ178" s="72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73"/>
      <c r="CA178" s="318">
        <f>SUM(CA161:CA177)</f>
        <v>630</v>
      </c>
      <c r="CB178" s="315"/>
      <c r="CC178" s="315"/>
      <c r="CD178" s="315"/>
      <c r="CE178" s="315"/>
      <c r="CF178" s="315"/>
      <c r="CG178" s="315"/>
      <c r="CH178" s="315"/>
      <c r="CI178" s="319"/>
      <c r="CJ178" s="318">
        <f>SUM(CJ161:CJ177)</f>
        <v>630</v>
      </c>
      <c r="CK178" s="315"/>
      <c r="CL178" s="315"/>
      <c r="CM178" s="315"/>
      <c r="CN178" s="315"/>
      <c r="CO178" s="315"/>
      <c r="CP178" s="315"/>
      <c r="CQ178" s="319"/>
      <c r="CR178" s="318">
        <f>CA178</f>
        <v>630</v>
      </c>
      <c r="CS178" s="315"/>
      <c r="CT178" s="315"/>
      <c r="CU178" s="315"/>
      <c r="CV178" s="315"/>
      <c r="CW178" s="315"/>
      <c r="CX178" s="315"/>
      <c r="CY178" s="315"/>
      <c r="CZ178" s="315"/>
      <c r="DA178" s="319"/>
    </row>
    <row r="179" spans="1:105" s="49" customFormat="1" ht="14.25">
      <c r="A179" s="320" t="s">
        <v>266</v>
      </c>
      <c r="B179" s="320"/>
      <c r="C179" s="320"/>
      <c r="D179" s="320"/>
      <c r="E179" s="320"/>
      <c r="F179" s="320"/>
      <c r="G179" s="320"/>
      <c r="H179" s="320"/>
      <c r="I179" s="320"/>
      <c r="J179" s="320"/>
      <c r="K179" s="320"/>
      <c r="L179" s="320"/>
      <c r="M179" s="320"/>
      <c r="N179" s="320"/>
      <c r="O179" s="320"/>
      <c r="P179" s="320"/>
      <c r="Q179" s="320"/>
      <c r="R179" s="320"/>
      <c r="S179" s="320"/>
      <c r="T179" s="320"/>
      <c r="U179" s="320"/>
      <c r="V179" s="320"/>
      <c r="W179" s="320"/>
      <c r="X179" s="320"/>
      <c r="Y179" s="320"/>
      <c r="Z179" s="320"/>
      <c r="AA179" s="320"/>
      <c r="AB179" s="320"/>
      <c r="AC179" s="320"/>
      <c r="AD179" s="320"/>
      <c r="AE179" s="320"/>
      <c r="AF179" s="320"/>
      <c r="AG179" s="320"/>
      <c r="AH179" s="320"/>
      <c r="AI179" s="320"/>
      <c r="AJ179" s="320"/>
      <c r="AK179" s="320"/>
      <c r="AL179" s="320"/>
      <c r="AM179" s="320"/>
      <c r="AN179" s="320"/>
      <c r="AO179" s="320"/>
      <c r="AP179" s="320"/>
      <c r="AQ179" s="320"/>
      <c r="AR179" s="320"/>
      <c r="AS179" s="320"/>
      <c r="AT179" s="320"/>
      <c r="AU179" s="320"/>
      <c r="AV179" s="320"/>
      <c r="AW179" s="320"/>
      <c r="AX179" s="320"/>
      <c r="AY179" s="320"/>
      <c r="AZ179" s="320"/>
      <c r="BA179" s="320"/>
      <c r="BB179" s="320"/>
      <c r="BC179" s="320"/>
      <c r="BD179" s="320"/>
      <c r="BE179" s="320"/>
      <c r="BF179" s="320"/>
      <c r="BG179" s="320"/>
      <c r="BH179" s="320"/>
      <c r="BI179" s="320"/>
      <c r="BJ179" s="320"/>
      <c r="BK179" s="320"/>
      <c r="BM179" s="37" t="s">
        <v>47</v>
      </c>
      <c r="BN179" s="32"/>
      <c r="BO179" s="32"/>
      <c r="BP179" s="32"/>
      <c r="BQ179" s="32"/>
      <c r="BR179" s="32"/>
      <c r="BS179" s="40"/>
      <c r="BT179" s="40"/>
      <c r="BU179" s="40"/>
      <c r="BV179" s="40"/>
      <c r="BW179" s="40"/>
      <c r="BX179" s="40"/>
      <c r="BZ179" s="58"/>
      <c r="CA179" s="316">
        <f>'стр.3_4'!CH23+'стр.3_4'!BQ63+'стр.5_6'!CA60+'стр.7_9'!CA22+'стр.7_9'!CA114+'стр.7_9'!CA122</f>
        <v>1951.7</v>
      </c>
      <c r="CB179" s="317"/>
      <c r="CC179" s="317"/>
      <c r="CD179" s="317"/>
      <c r="CE179" s="317"/>
      <c r="CF179" s="317"/>
      <c r="CG179" s="317"/>
      <c r="CH179" s="317"/>
      <c r="CI179" s="317"/>
      <c r="CJ179" s="316">
        <f>CA179</f>
        <v>1951.7</v>
      </c>
      <c r="CK179" s="316"/>
      <c r="CL179" s="316"/>
      <c r="CM179" s="316"/>
      <c r="CN179" s="316"/>
      <c r="CO179" s="316"/>
      <c r="CP179" s="316"/>
      <c r="CQ179" s="316"/>
      <c r="CR179" s="316">
        <f>CJ179</f>
        <v>1951.7</v>
      </c>
      <c r="CS179" s="316"/>
      <c r="CT179" s="316"/>
      <c r="CU179" s="316"/>
      <c r="CV179" s="316"/>
      <c r="CW179" s="316"/>
      <c r="CX179" s="316"/>
      <c r="CY179" s="316"/>
      <c r="CZ179" s="316"/>
      <c r="DA179" s="316"/>
    </row>
    <row r="180" ht="0.75" customHeight="1"/>
    <row r="181" spans="1:104" s="7" customFormat="1" ht="18.75" customHeight="1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  <c r="BU181" s="146"/>
      <c r="BV181" s="146"/>
      <c r="BW181" s="146"/>
      <c r="BX181" s="146"/>
      <c r="BY181" s="146"/>
      <c r="BZ181" s="146"/>
      <c r="CA181" s="146"/>
      <c r="CB181" s="146"/>
      <c r="CC181" s="146"/>
      <c r="CD181" s="146"/>
      <c r="CE181" s="146"/>
      <c r="CF181" s="146"/>
      <c r="CG181" s="146"/>
      <c r="CH181" s="146"/>
      <c r="CI181" s="146"/>
      <c r="CJ181" s="146"/>
      <c r="CK181" s="146"/>
      <c r="CL181" s="146"/>
      <c r="CM181" s="146"/>
      <c r="CN181" s="146"/>
      <c r="CO181" s="146"/>
      <c r="CP181" s="146"/>
      <c r="CQ181" s="8"/>
      <c r="CR181" s="146"/>
      <c r="CS181" s="146"/>
      <c r="CT181" s="146"/>
      <c r="CU181" s="146"/>
      <c r="CV181" s="146"/>
      <c r="CW181" s="146"/>
      <c r="CX181" s="146"/>
      <c r="CY181" s="146"/>
      <c r="CZ181" s="146"/>
    </row>
  </sheetData>
  <sheetProtection/>
  <mergeCells count="866">
    <mergeCell ref="CR129:DA129"/>
    <mergeCell ref="B129:AJ129"/>
    <mergeCell ref="AK129:AW129"/>
    <mergeCell ref="AX129:BK129"/>
    <mergeCell ref="BL129:BZ129"/>
    <mergeCell ref="CA129:CI129"/>
    <mergeCell ref="CJ129:CQ129"/>
    <mergeCell ref="B128:AJ128"/>
    <mergeCell ref="AK128:AW128"/>
    <mergeCell ref="AX128:BK128"/>
    <mergeCell ref="BL128:BZ128"/>
    <mergeCell ref="CA128:CI128"/>
    <mergeCell ref="CJ128:CQ128"/>
    <mergeCell ref="A154:AI154"/>
    <mergeCell ref="AY154:BK154"/>
    <mergeCell ref="BL154:BZ154"/>
    <mergeCell ref="AK152:AW152"/>
    <mergeCell ref="AY152:BK152"/>
    <mergeCell ref="A160:AJ160"/>
    <mergeCell ref="BL153:BZ153"/>
    <mergeCell ref="A155:AJ155"/>
    <mergeCell ref="AX156:BK156"/>
    <mergeCell ref="AY157:BK157"/>
    <mergeCell ref="CA143:CI143"/>
    <mergeCell ref="CJ143:CQ143"/>
    <mergeCell ref="CR143:DA143"/>
    <mergeCell ref="A152:AJ152"/>
    <mergeCell ref="BL152:BZ152"/>
    <mergeCell ref="A139:AJ139"/>
    <mergeCell ref="A140:AJ140"/>
    <mergeCell ref="AY140:BK140"/>
    <mergeCell ref="BM140:BZ140"/>
    <mergeCell ref="A143:AJ143"/>
    <mergeCell ref="AK143:AV143"/>
    <mergeCell ref="AY143:BK143"/>
    <mergeCell ref="BM143:BZ143"/>
    <mergeCell ref="AK140:AV140"/>
    <mergeCell ref="A179:BK179"/>
    <mergeCell ref="CR181:CZ181"/>
    <mergeCell ref="CR178:DA178"/>
    <mergeCell ref="B178:AC178"/>
    <mergeCell ref="CA178:CI178"/>
    <mergeCell ref="CA177:CI177"/>
    <mergeCell ref="CA29:CJ29"/>
    <mergeCell ref="CS94:DA94"/>
    <mergeCell ref="CK42:CR42"/>
    <mergeCell ref="CS42:DA42"/>
    <mergeCell ref="CS41:DA41"/>
    <mergeCell ref="CS40:DA40"/>
    <mergeCell ref="CS38:DA38"/>
    <mergeCell ref="CS37:DA37"/>
    <mergeCell ref="CA94:CI94"/>
    <mergeCell ref="CJ94:CR94"/>
    <mergeCell ref="CS26:DA26"/>
    <mergeCell ref="CS36:DA36"/>
    <mergeCell ref="CS35:DA35"/>
    <mergeCell ref="CS31:DA31"/>
    <mergeCell ref="CS30:DA30"/>
    <mergeCell ref="CS29:DA29"/>
    <mergeCell ref="CA173:CI173"/>
    <mergeCell ref="CJ173:CQ173"/>
    <mergeCell ref="CR173:DA173"/>
    <mergeCell ref="CA174:CI174"/>
    <mergeCell ref="CJ174:CR174"/>
    <mergeCell ref="CS174:DA174"/>
    <mergeCell ref="CA179:CI179"/>
    <mergeCell ref="CJ179:CQ179"/>
    <mergeCell ref="CR179:DA179"/>
    <mergeCell ref="CA175:CI175"/>
    <mergeCell ref="CA176:CI176"/>
    <mergeCell ref="CJ178:CQ178"/>
    <mergeCell ref="CJ175:CR175"/>
    <mergeCell ref="CS175:DA175"/>
    <mergeCell ref="CJ176:CR176"/>
    <mergeCell ref="CS176:DA176"/>
    <mergeCell ref="CA171:CI171"/>
    <mergeCell ref="CJ171:CQ171"/>
    <mergeCell ref="CR171:DA171"/>
    <mergeCell ref="CA172:CI172"/>
    <mergeCell ref="CJ172:CQ172"/>
    <mergeCell ref="CR172:DA172"/>
    <mergeCell ref="CJ168:CQ168"/>
    <mergeCell ref="CR168:DA168"/>
    <mergeCell ref="CA169:CI169"/>
    <mergeCell ref="CJ169:CQ169"/>
    <mergeCell ref="CR169:DA169"/>
    <mergeCell ref="CA170:CI170"/>
    <mergeCell ref="CJ170:CQ170"/>
    <mergeCell ref="CR170:DA170"/>
    <mergeCell ref="CA168:CI168"/>
    <mergeCell ref="CJ165:CQ165"/>
    <mergeCell ref="CR165:DA165"/>
    <mergeCell ref="CA166:CI166"/>
    <mergeCell ref="CJ166:CQ166"/>
    <mergeCell ref="CR166:DA166"/>
    <mergeCell ref="CA167:CI167"/>
    <mergeCell ref="CJ167:CQ167"/>
    <mergeCell ref="CR167:DA167"/>
    <mergeCell ref="CA165:CI165"/>
    <mergeCell ref="CA163:CI163"/>
    <mergeCell ref="CJ163:CQ163"/>
    <mergeCell ref="CR163:DA163"/>
    <mergeCell ref="CJ164:CQ164"/>
    <mergeCell ref="CR164:DA164"/>
    <mergeCell ref="CA164:CI164"/>
    <mergeCell ref="CA157:CI157"/>
    <mergeCell ref="CJ157:CQ157"/>
    <mergeCell ref="CR157:DA157"/>
    <mergeCell ref="CA158:CI158"/>
    <mergeCell ref="CJ158:CQ158"/>
    <mergeCell ref="CR158:DA158"/>
    <mergeCell ref="CA155:CI155"/>
    <mergeCell ref="CJ155:CQ155"/>
    <mergeCell ref="CR155:DA155"/>
    <mergeCell ref="CR154:DA154"/>
    <mergeCell ref="CA156:CI156"/>
    <mergeCell ref="CJ156:CQ156"/>
    <mergeCell ref="CR156:DA156"/>
    <mergeCell ref="CA153:CI153"/>
    <mergeCell ref="CJ153:CQ153"/>
    <mergeCell ref="CR153:DA153"/>
    <mergeCell ref="CA154:CI154"/>
    <mergeCell ref="CJ154:CQ154"/>
    <mergeCell ref="CS14:DA14"/>
    <mergeCell ref="CA28:CJ28"/>
    <mergeCell ref="CS28:CZ28"/>
    <mergeCell ref="CA151:CI151"/>
    <mergeCell ref="CJ151:CQ151"/>
    <mergeCell ref="CA152:CI152"/>
    <mergeCell ref="CJ152:CQ152"/>
    <mergeCell ref="CR152:DA152"/>
    <mergeCell ref="CA148:CI148"/>
    <mergeCell ref="CJ148:CQ148"/>
    <mergeCell ref="CR148:DA148"/>
    <mergeCell ref="CA150:CI150"/>
    <mergeCell ref="CJ150:CQ150"/>
    <mergeCell ref="CR150:DA150"/>
    <mergeCell ref="CR151:DA151"/>
    <mergeCell ref="CA144:CI144"/>
    <mergeCell ref="CJ144:CQ144"/>
    <mergeCell ref="CR144:DA144"/>
    <mergeCell ref="CJ104:CR104"/>
    <mergeCell ref="CS104:DA104"/>
    <mergeCell ref="CA105:CI105"/>
    <mergeCell ref="CJ105:CR105"/>
    <mergeCell ref="CS105:DA105"/>
    <mergeCell ref="CA106:CI106"/>
    <mergeCell ref="CJ106:CR106"/>
    <mergeCell ref="CR140:DA140"/>
    <mergeCell ref="CJ142:CQ142"/>
    <mergeCell ref="CR142:DA142"/>
    <mergeCell ref="CA142:CI142"/>
    <mergeCell ref="CA141:CI141"/>
    <mergeCell ref="CJ141:CQ141"/>
    <mergeCell ref="CR141:DA141"/>
    <mergeCell ref="CJ136:CQ136"/>
    <mergeCell ref="CR136:DA136"/>
    <mergeCell ref="CJ138:CQ138"/>
    <mergeCell ref="CR138:DA138"/>
    <mergeCell ref="CA138:CI138"/>
    <mergeCell ref="CA137:DA137"/>
    <mergeCell ref="CA136:CI136"/>
    <mergeCell ref="CJ134:CQ134"/>
    <mergeCell ref="CR134:DA134"/>
    <mergeCell ref="CA135:CI135"/>
    <mergeCell ref="CJ135:CQ135"/>
    <mergeCell ref="CR135:DA135"/>
    <mergeCell ref="CR133:DA133"/>
    <mergeCell ref="CJ131:CQ131"/>
    <mergeCell ref="CR131:DA131"/>
    <mergeCell ref="CA132:CI132"/>
    <mergeCell ref="CJ132:CQ132"/>
    <mergeCell ref="CR132:DA132"/>
    <mergeCell ref="CJ133:CQ133"/>
    <mergeCell ref="CA133:CI133"/>
    <mergeCell ref="CA123:CI123"/>
    <mergeCell ref="CJ123:CQ123"/>
    <mergeCell ref="CR123:DA123"/>
    <mergeCell ref="CA130:CI130"/>
    <mergeCell ref="CR130:DA130"/>
    <mergeCell ref="CJ130:CQ130"/>
    <mergeCell ref="CA127:CI127"/>
    <mergeCell ref="CJ127:CQ127"/>
    <mergeCell ref="CR127:DA127"/>
    <mergeCell ref="CR128:DA128"/>
    <mergeCell ref="CA122:CI122"/>
    <mergeCell ref="CJ122:CQ122"/>
    <mergeCell ref="CR122:DA122"/>
    <mergeCell ref="A116:DA117"/>
    <mergeCell ref="CR121:DA121"/>
    <mergeCell ref="AX120:BK120"/>
    <mergeCell ref="AX122:BK122"/>
    <mergeCell ref="CA120:CI120"/>
    <mergeCell ref="CJ120:CQ120"/>
    <mergeCell ref="CR120:DA120"/>
    <mergeCell ref="CA102:CI102"/>
    <mergeCell ref="CJ102:CR102"/>
    <mergeCell ref="CS102:DA102"/>
    <mergeCell ref="CA113:CI113"/>
    <mergeCell ref="CJ113:CR113"/>
    <mergeCell ref="CS113:DA113"/>
    <mergeCell ref="CA104:CI104"/>
    <mergeCell ref="CJ95:CR95"/>
    <mergeCell ref="CS95:DA95"/>
    <mergeCell ref="CA99:CI99"/>
    <mergeCell ref="CJ99:CR99"/>
    <mergeCell ref="CS99:DA99"/>
    <mergeCell ref="CJ101:CR101"/>
    <mergeCell ref="CS101:DA101"/>
    <mergeCell ref="CA101:CI101"/>
    <mergeCell ref="CS92:DA92"/>
    <mergeCell ref="CA93:CI93"/>
    <mergeCell ref="CJ93:CR93"/>
    <mergeCell ref="CS93:DA93"/>
    <mergeCell ref="CJ92:CR92"/>
    <mergeCell ref="CA89:CI89"/>
    <mergeCell ref="CJ89:CR89"/>
    <mergeCell ref="CS89:DA89"/>
    <mergeCell ref="CA90:CI90"/>
    <mergeCell ref="CJ90:CR90"/>
    <mergeCell ref="CA91:CI91"/>
    <mergeCell ref="CJ91:CR91"/>
    <mergeCell ref="CS91:DA91"/>
    <mergeCell ref="CS90:DA90"/>
    <mergeCell ref="CA87:CI87"/>
    <mergeCell ref="CJ87:CR87"/>
    <mergeCell ref="CS87:DA87"/>
    <mergeCell ref="CA82:CI82"/>
    <mergeCell ref="CJ82:CR82"/>
    <mergeCell ref="CA85:CI85"/>
    <mergeCell ref="CJ85:CR85"/>
    <mergeCell ref="CS85:DA85"/>
    <mergeCell ref="CS82:DA82"/>
    <mergeCell ref="CA83:DA83"/>
    <mergeCell ref="CA80:CI80"/>
    <mergeCell ref="CJ80:CR80"/>
    <mergeCell ref="CS80:DA80"/>
    <mergeCell ref="CA81:CI81"/>
    <mergeCell ref="CJ81:CR81"/>
    <mergeCell ref="CS81:DA81"/>
    <mergeCell ref="CA72:CJ72"/>
    <mergeCell ref="CK72:CS72"/>
    <mergeCell ref="CT72:DA72"/>
    <mergeCell ref="CA79:CI79"/>
    <mergeCell ref="CJ79:CR79"/>
    <mergeCell ref="CS79:DA79"/>
    <mergeCell ref="AO58:BF58"/>
    <mergeCell ref="CA59:CJ59"/>
    <mergeCell ref="CK59:CS59"/>
    <mergeCell ref="CT59:DA59"/>
    <mergeCell ref="CA60:CJ60"/>
    <mergeCell ref="CK60:CS60"/>
    <mergeCell ref="CT60:DA60"/>
    <mergeCell ref="BG58:BZ58"/>
    <mergeCell ref="CA57:CJ57"/>
    <mergeCell ref="CA58:CJ58"/>
    <mergeCell ref="CK58:CS58"/>
    <mergeCell ref="CT58:DA58"/>
    <mergeCell ref="CJ103:CR103"/>
    <mergeCell ref="CS103:DA103"/>
    <mergeCell ref="CS78:DA78"/>
    <mergeCell ref="CK66:CS66"/>
    <mergeCell ref="CT66:DA66"/>
    <mergeCell ref="CA67:CJ67"/>
    <mergeCell ref="CS21:DA21"/>
    <mergeCell ref="CA22:CJ22"/>
    <mergeCell ref="CK22:CR22"/>
    <mergeCell ref="CS22:DA22"/>
    <mergeCell ref="A119:BZ119"/>
    <mergeCell ref="CK28:CR28"/>
    <mergeCell ref="A57:BZ57"/>
    <mergeCell ref="CJ100:CR100"/>
    <mergeCell ref="CS100:DA100"/>
    <mergeCell ref="CA103:CI103"/>
    <mergeCell ref="CS17:DA17"/>
    <mergeCell ref="CA18:CJ18"/>
    <mergeCell ref="CK18:CR18"/>
    <mergeCell ref="CS18:DA18"/>
    <mergeCell ref="CA19:CJ20"/>
    <mergeCell ref="CK19:CR20"/>
    <mergeCell ref="CS19:DA20"/>
    <mergeCell ref="CA31:CJ31"/>
    <mergeCell ref="CK29:CR29"/>
    <mergeCell ref="CK30:CR30"/>
    <mergeCell ref="CK31:CR31"/>
    <mergeCell ref="CA17:CJ17"/>
    <mergeCell ref="CK17:CR17"/>
    <mergeCell ref="CA21:CJ21"/>
    <mergeCell ref="CK21:CR21"/>
    <mergeCell ref="CK26:CR26"/>
    <mergeCell ref="CA30:CJ30"/>
    <mergeCell ref="CK13:CR13"/>
    <mergeCell ref="CS13:DA13"/>
    <mergeCell ref="CA14:CJ14"/>
    <mergeCell ref="CK14:CR14"/>
    <mergeCell ref="CA11:DA11"/>
    <mergeCell ref="CK9:CR10"/>
    <mergeCell ref="CS9:DA10"/>
    <mergeCell ref="A6:F6"/>
    <mergeCell ref="G6:BH6"/>
    <mergeCell ref="CA8:CJ8"/>
    <mergeCell ref="CK8:CR8"/>
    <mergeCell ref="CS8:DA8"/>
    <mergeCell ref="BI6:BZ6"/>
    <mergeCell ref="A7:F7"/>
    <mergeCell ref="G7:BH7"/>
    <mergeCell ref="CA7:CJ7"/>
    <mergeCell ref="A104:AS104"/>
    <mergeCell ref="AT104:BH104"/>
    <mergeCell ref="CS7:DA7"/>
    <mergeCell ref="A5:BZ5"/>
    <mergeCell ref="CA5:CJ5"/>
    <mergeCell ref="CK5:CR5"/>
    <mergeCell ref="CS5:DA5"/>
    <mergeCell ref="CA6:CJ6"/>
    <mergeCell ref="A98:AS98"/>
    <mergeCell ref="CS6:DA6"/>
    <mergeCell ref="A101:AS101"/>
    <mergeCell ref="BI105:BZ105"/>
    <mergeCell ref="AT105:BH105"/>
    <mergeCell ref="A102:AS102"/>
    <mergeCell ref="A103:AS103"/>
    <mergeCell ref="AT101:BH101"/>
    <mergeCell ref="A105:AS105"/>
    <mergeCell ref="BI103:BZ103"/>
    <mergeCell ref="BI102:BZ102"/>
    <mergeCell ref="BI104:BZ104"/>
    <mergeCell ref="CA121:CI121"/>
    <mergeCell ref="CA114:CI114"/>
    <mergeCell ref="CJ114:CR114"/>
    <mergeCell ref="CS114:DA114"/>
    <mergeCell ref="AT103:BH103"/>
    <mergeCell ref="AK132:AW132"/>
    <mergeCell ref="BL131:BZ131"/>
    <mergeCell ref="AK127:AW127"/>
    <mergeCell ref="A106:AS106"/>
    <mergeCell ref="A121:AJ121"/>
    <mergeCell ref="BL121:BZ121"/>
    <mergeCell ref="AT113:BH113"/>
    <mergeCell ref="BI98:BZ98"/>
    <mergeCell ref="A156:AJ156"/>
    <mergeCell ref="AL153:AW153"/>
    <mergeCell ref="AX153:BK153"/>
    <mergeCell ref="BL155:BZ155"/>
    <mergeCell ref="AK156:AW156"/>
    <mergeCell ref="A99:AS99"/>
    <mergeCell ref="A100:AS100"/>
    <mergeCell ref="A153:AJ153"/>
    <mergeCell ref="AT98:BH98"/>
    <mergeCell ref="B132:AJ132"/>
    <mergeCell ref="A113:AS113"/>
    <mergeCell ref="A96:AS96"/>
    <mergeCell ref="BI96:BZ96"/>
    <mergeCell ref="AT96:BH96"/>
    <mergeCell ref="AT97:BH97"/>
    <mergeCell ref="BL138:BZ138"/>
    <mergeCell ref="AX131:BK131"/>
    <mergeCell ref="CB96:CZ96"/>
    <mergeCell ref="BJ97:BZ97"/>
    <mergeCell ref="A97:AS97"/>
    <mergeCell ref="CA97:CI97"/>
    <mergeCell ref="CJ97:CR97"/>
    <mergeCell ref="CS97:DA97"/>
    <mergeCell ref="BL134:BZ134"/>
    <mergeCell ref="AX134:BK134"/>
    <mergeCell ref="BI113:BZ113"/>
    <mergeCell ref="AX130:BK130"/>
    <mergeCell ref="AK130:AW130"/>
    <mergeCell ref="AX127:BK127"/>
    <mergeCell ref="BL130:BZ130"/>
    <mergeCell ref="AX132:BK132"/>
    <mergeCell ref="BL127:BZ127"/>
    <mergeCell ref="AX121:BK121"/>
    <mergeCell ref="BL132:BZ132"/>
    <mergeCell ref="CA131:CI131"/>
    <mergeCell ref="CA134:CI134"/>
    <mergeCell ref="B127:AJ127"/>
    <mergeCell ref="B131:AJ131"/>
    <mergeCell ref="B130:AJ130"/>
    <mergeCell ref="AK134:AW134"/>
    <mergeCell ref="AK133:AW133"/>
    <mergeCell ref="AK131:AW131"/>
    <mergeCell ref="BL133:BZ133"/>
    <mergeCell ref="B137:AJ137"/>
    <mergeCell ref="B136:AJ136"/>
    <mergeCell ref="B135:AJ135"/>
    <mergeCell ref="B134:AJ134"/>
    <mergeCell ref="B133:AJ133"/>
    <mergeCell ref="AT100:BH100"/>
    <mergeCell ref="AX133:BK133"/>
    <mergeCell ref="AX137:BK137"/>
    <mergeCell ref="AK136:AW136"/>
    <mergeCell ref="AK137:AW137"/>
    <mergeCell ref="AT99:BH99"/>
    <mergeCell ref="BI99:BZ99"/>
    <mergeCell ref="BI100:BZ100"/>
    <mergeCell ref="AX123:BK123"/>
    <mergeCell ref="CJ121:CQ121"/>
    <mergeCell ref="BL123:BZ123"/>
    <mergeCell ref="BI101:BZ101"/>
    <mergeCell ref="AT102:BH102"/>
    <mergeCell ref="BL120:BZ120"/>
    <mergeCell ref="AK121:AW121"/>
    <mergeCell ref="BI95:BZ95"/>
    <mergeCell ref="CA92:CI92"/>
    <mergeCell ref="A93:AS93"/>
    <mergeCell ref="AT93:BH93"/>
    <mergeCell ref="BI93:BZ93"/>
    <mergeCell ref="A94:AS94"/>
    <mergeCell ref="A95:AS95"/>
    <mergeCell ref="CA95:CI95"/>
    <mergeCell ref="A92:AS92"/>
    <mergeCell ref="BI90:BZ90"/>
    <mergeCell ref="AT90:BH90"/>
    <mergeCell ref="AT92:BH92"/>
    <mergeCell ref="BI92:BZ92"/>
    <mergeCell ref="AT91:BH91"/>
    <mergeCell ref="A90:AS90"/>
    <mergeCell ref="A91:AS91"/>
    <mergeCell ref="BI89:BZ89"/>
    <mergeCell ref="AT87:BH87"/>
    <mergeCell ref="A87:AS87"/>
    <mergeCell ref="BI87:BZ87"/>
    <mergeCell ref="A88:AS88"/>
    <mergeCell ref="BI88:BZ88"/>
    <mergeCell ref="AT88:BH88"/>
    <mergeCell ref="BI79:BZ79"/>
    <mergeCell ref="BI83:BZ83"/>
    <mergeCell ref="BI82:BZ82"/>
    <mergeCell ref="AT80:BH80"/>
    <mergeCell ref="BI80:BZ80"/>
    <mergeCell ref="AT81:BH81"/>
    <mergeCell ref="BI81:BZ81"/>
    <mergeCell ref="AT79:BH79"/>
    <mergeCell ref="AT82:BH82"/>
    <mergeCell ref="A2:DA3"/>
    <mergeCell ref="A24:DA25"/>
    <mergeCell ref="A54:DA55"/>
    <mergeCell ref="A75:DA76"/>
    <mergeCell ref="CA35:CJ35"/>
    <mergeCell ref="CA40:CJ40"/>
    <mergeCell ref="CA41:CJ41"/>
    <mergeCell ref="A62:DA62"/>
    <mergeCell ref="H71:BZ71"/>
    <mergeCell ref="A64:F64"/>
    <mergeCell ref="A78:BZ78"/>
    <mergeCell ref="H66:BZ66"/>
    <mergeCell ref="A67:F67"/>
    <mergeCell ref="A70:F71"/>
    <mergeCell ref="H70:BZ70"/>
    <mergeCell ref="A68:F69"/>
    <mergeCell ref="H68:BZ68"/>
    <mergeCell ref="H69:BZ69"/>
    <mergeCell ref="A66:F66"/>
    <mergeCell ref="H67:BZ67"/>
    <mergeCell ref="G64:BZ64"/>
    <mergeCell ref="CL65:CS65"/>
    <mergeCell ref="CT65:DA65"/>
    <mergeCell ref="CA65:CJ65"/>
    <mergeCell ref="CA64:CJ64"/>
    <mergeCell ref="CK64:CS64"/>
    <mergeCell ref="CT64:DA64"/>
    <mergeCell ref="A65:F65"/>
    <mergeCell ref="G65:BZ65"/>
    <mergeCell ref="AQ50:BF50"/>
    <mergeCell ref="BG50:BZ50"/>
    <mergeCell ref="B60:AN60"/>
    <mergeCell ref="AO60:BF60"/>
    <mergeCell ref="BG60:BZ60"/>
    <mergeCell ref="A59:AN59"/>
    <mergeCell ref="AO59:BF59"/>
    <mergeCell ref="BG59:BZ59"/>
    <mergeCell ref="H49:AP49"/>
    <mergeCell ref="BG49:BZ49"/>
    <mergeCell ref="A51:F51"/>
    <mergeCell ref="H51:AP51"/>
    <mergeCell ref="A50:F50"/>
    <mergeCell ref="H50:AP50"/>
    <mergeCell ref="AQ49:BF49"/>
    <mergeCell ref="AQ51:BF51"/>
    <mergeCell ref="BG51:BZ51"/>
    <mergeCell ref="CK38:CR38"/>
    <mergeCell ref="A46:F46"/>
    <mergeCell ref="G46:AP46"/>
    <mergeCell ref="AQ46:BF46"/>
    <mergeCell ref="BG46:BZ46"/>
    <mergeCell ref="CA42:CJ42"/>
    <mergeCell ref="CK41:CR41"/>
    <mergeCell ref="CK40:CR40"/>
    <mergeCell ref="A36:F38"/>
    <mergeCell ref="A42:F42"/>
    <mergeCell ref="H37:BI37"/>
    <mergeCell ref="BJ37:BZ38"/>
    <mergeCell ref="H38:BI38"/>
    <mergeCell ref="H36:BI36"/>
    <mergeCell ref="BJ36:BZ36"/>
    <mergeCell ref="A39:F39"/>
    <mergeCell ref="H39:BI39"/>
    <mergeCell ref="BJ39:BZ39"/>
    <mergeCell ref="H41:BI41"/>
    <mergeCell ref="A33:F33"/>
    <mergeCell ref="H33:BI33"/>
    <mergeCell ref="BJ33:BZ33"/>
    <mergeCell ref="A30:F32"/>
    <mergeCell ref="H30:BI30"/>
    <mergeCell ref="BJ30:BZ30"/>
    <mergeCell ref="H31:BI31"/>
    <mergeCell ref="H32:BI32"/>
    <mergeCell ref="G29:BI29"/>
    <mergeCell ref="A21:F21"/>
    <mergeCell ref="H21:BH21"/>
    <mergeCell ref="BI21:BZ21"/>
    <mergeCell ref="A19:F20"/>
    <mergeCell ref="BJ29:BZ29"/>
    <mergeCell ref="H19:BH19"/>
    <mergeCell ref="BI19:BZ20"/>
    <mergeCell ref="H20:BH20"/>
    <mergeCell ref="A28:F28"/>
    <mergeCell ref="CK7:CR7"/>
    <mergeCell ref="CK6:CR6"/>
    <mergeCell ref="H8:BH8"/>
    <mergeCell ref="BI8:BZ8"/>
    <mergeCell ref="BI7:BZ7"/>
    <mergeCell ref="CA9:CJ10"/>
    <mergeCell ref="G28:BI28"/>
    <mergeCell ref="BJ28:BZ28"/>
    <mergeCell ref="BI12:BZ12"/>
    <mergeCell ref="CA12:DA12"/>
    <mergeCell ref="A13:F13"/>
    <mergeCell ref="A14:F15"/>
    <mergeCell ref="H17:BH17"/>
    <mergeCell ref="CA26:CJ26"/>
    <mergeCell ref="A26:BZ26"/>
    <mergeCell ref="CA13:CJ13"/>
    <mergeCell ref="H35:BI35"/>
    <mergeCell ref="BJ35:BZ35"/>
    <mergeCell ref="A34:F34"/>
    <mergeCell ref="H34:BI34"/>
    <mergeCell ref="BJ34:BZ34"/>
    <mergeCell ref="A8:F10"/>
    <mergeCell ref="BI9:BZ10"/>
    <mergeCell ref="H9:BH9"/>
    <mergeCell ref="H10:BH10"/>
    <mergeCell ref="A29:F29"/>
    <mergeCell ref="CK35:CR35"/>
    <mergeCell ref="CK36:CR36"/>
    <mergeCell ref="CK37:CR37"/>
    <mergeCell ref="CA36:CJ36"/>
    <mergeCell ref="BJ40:BZ40"/>
    <mergeCell ref="CA37:CJ37"/>
    <mergeCell ref="CA38:CJ38"/>
    <mergeCell ref="A40:F40"/>
    <mergeCell ref="H40:BI40"/>
    <mergeCell ref="BJ42:BZ42"/>
    <mergeCell ref="BI91:BZ91"/>
    <mergeCell ref="BL122:BZ122"/>
    <mergeCell ref="B123:AJ123"/>
    <mergeCell ref="B82:AS82"/>
    <mergeCell ref="A48:F48"/>
    <mergeCell ref="H48:AP48"/>
    <mergeCell ref="BG48:BZ48"/>
    <mergeCell ref="AQ47:BF47"/>
    <mergeCell ref="A47:F47"/>
    <mergeCell ref="H47:AP47"/>
    <mergeCell ref="AK139:AW139"/>
    <mergeCell ref="A79:AS79"/>
    <mergeCell ref="B122:AJ122"/>
    <mergeCell ref="AK122:AW122"/>
    <mergeCell ref="AQ48:BF48"/>
    <mergeCell ref="A58:AN58"/>
    <mergeCell ref="A49:F49"/>
    <mergeCell ref="BG47:BZ47"/>
    <mergeCell ref="AK123:AW123"/>
    <mergeCell ref="A41:F41"/>
    <mergeCell ref="H13:BH13"/>
    <mergeCell ref="BI13:BZ13"/>
    <mergeCell ref="H15:BH15"/>
    <mergeCell ref="A17:F17"/>
    <mergeCell ref="BI17:BZ17"/>
    <mergeCell ref="BJ41:BZ41"/>
    <mergeCell ref="BJ31:BZ32"/>
    <mergeCell ref="A35:F35"/>
    <mergeCell ref="A11:F11"/>
    <mergeCell ref="H11:BH11"/>
    <mergeCell ref="BI11:BZ11"/>
    <mergeCell ref="A12:F12"/>
    <mergeCell ref="H12:BH12"/>
    <mergeCell ref="A18:F18"/>
    <mergeCell ref="H18:BH18"/>
    <mergeCell ref="BI18:BZ18"/>
    <mergeCell ref="H14:BH14"/>
    <mergeCell ref="BI14:BZ15"/>
    <mergeCell ref="H42:BI42"/>
    <mergeCell ref="BM181:CP181"/>
    <mergeCell ref="AK160:AW160"/>
    <mergeCell ref="A181:BL181"/>
    <mergeCell ref="A142:AI142"/>
    <mergeCell ref="A159:AJ159"/>
    <mergeCell ref="A141:AJ141"/>
    <mergeCell ref="A80:AS80"/>
    <mergeCell ref="AX160:BK160"/>
    <mergeCell ref="A81:AS81"/>
    <mergeCell ref="B83:AS83"/>
    <mergeCell ref="A120:AJ120"/>
    <mergeCell ref="AK120:AW120"/>
    <mergeCell ref="A89:AS89"/>
    <mergeCell ref="BI85:BZ85"/>
    <mergeCell ref="A86:AS86"/>
    <mergeCell ref="A85:AS85"/>
    <mergeCell ref="B84:AS84"/>
    <mergeCell ref="AT84:BH84"/>
    <mergeCell ref="AT83:BH83"/>
    <mergeCell ref="BI84:BZ84"/>
    <mergeCell ref="AT86:BH86"/>
    <mergeCell ref="CA84:DA84"/>
    <mergeCell ref="AT106:BH106"/>
    <mergeCell ref="BI106:BZ106"/>
    <mergeCell ref="AT85:BH85"/>
    <mergeCell ref="BI94:BZ94"/>
    <mergeCell ref="AT94:BH94"/>
    <mergeCell ref="BI86:BZ86"/>
    <mergeCell ref="AT95:BH95"/>
    <mergeCell ref="CA88:DA88"/>
    <mergeCell ref="BL157:BZ157"/>
    <mergeCell ref="AL149:AW149"/>
    <mergeCell ref="AX149:BJ149"/>
    <mergeCell ref="CB145:CZ145"/>
    <mergeCell ref="BM145:BZ145"/>
    <mergeCell ref="BM146:BZ146"/>
    <mergeCell ref="BL149:BY149"/>
    <mergeCell ref="AT89:BH89"/>
    <mergeCell ref="AL151:AV151"/>
    <mergeCell ref="CA160:CI160"/>
    <mergeCell ref="AK159:AW159"/>
    <mergeCell ref="AX159:BK159"/>
    <mergeCell ref="BL159:BZ159"/>
    <mergeCell ref="CA159:DA159"/>
    <mergeCell ref="CJ160:CQ160"/>
    <mergeCell ref="BL160:BZ160"/>
    <mergeCell ref="CR160:DA160"/>
    <mergeCell ref="AX155:BK155"/>
    <mergeCell ref="AL148:AW148"/>
    <mergeCell ref="AY148:BJ148"/>
    <mergeCell ref="AX136:BK136"/>
    <mergeCell ref="AX135:BK135"/>
    <mergeCell ref="BL135:BZ135"/>
    <mergeCell ref="BL136:BZ136"/>
    <mergeCell ref="AX138:BK138"/>
    <mergeCell ref="BL137:BZ137"/>
    <mergeCell ref="AK138:AW138"/>
    <mergeCell ref="AK135:AW135"/>
    <mergeCell ref="AK168:AW168"/>
    <mergeCell ref="AX169:BK169"/>
    <mergeCell ref="BL139:BZ139"/>
    <mergeCell ref="AY146:BK146"/>
    <mergeCell ref="A161:AJ161"/>
    <mergeCell ref="AK161:AW161"/>
    <mergeCell ref="AX161:BK161"/>
    <mergeCell ref="BL161:BZ161"/>
    <mergeCell ref="AL145:AW145"/>
    <mergeCell ref="BM147:BY147"/>
    <mergeCell ref="CJ161:CQ161"/>
    <mergeCell ref="CR161:DA161"/>
    <mergeCell ref="CR162:DA162"/>
    <mergeCell ref="CA162:CI162"/>
    <mergeCell ref="CJ162:CQ162"/>
    <mergeCell ref="AX166:BK166"/>
    <mergeCell ref="AX163:BK163"/>
    <mergeCell ref="BL163:BZ163"/>
    <mergeCell ref="BL164:BZ164"/>
    <mergeCell ref="AX164:BK164"/>
    <mergeCell ref="AK169:AW169"/>
    <mergeCell ref="BL177:BZ177"/>
    <mergeCell ref="AK177:AW177"/>
    <mergeCell ref="AX177:BK177"/>
    <mergeCell ref="CA161:CI161"/>
    <mergeCell ref="BL162:BZ162"/>
    <mergeCell ref="AK162:AW162"/>
    <mergeCell ref="AX162:BK162"/>
    <mergeCell ref="AK163:AW163"/>
    <mergeCell ref="AK166:AW166"/>
    <mergeCell ref="BL171:BZ171"/>
    <mergeCell ref="AK176:AW176"/>
    <mergeCell ref="AK173:AW173"/>
    <mergeCell ref="BL176:BZ176"/>
    <mergeCell ref="BM175:BZ175"/>
    <mergeCell ref="A177:AJ177"/>
    <mergeCell ref="AK171:AW171"/>
    <mergeCell ref="AX171:BK171"/>
    <mergeCell ref="A173:AJ173"/>
    <mergeCell ref="A172:AI172"/>
    <mergeCell ref="AX176:BK176"/>
    <mergeCell ref="AX173:BK173"/>
    <mergeCell ref="AK144:AV144"/>
    <mergeCell ref="AY144:BK144"/>
    <mergeCell ref="A144:AJ144"/>
    <mergeCell ref="B169:AJ169"/>
    <mergeCell ref="AK170:AW170"/>
    <mergeCell ref="AX170:BK170"/>
    <mergeCell ref="BM148:BZ148"/>
    <mergeCell ref="A148:AJ148"/>
    <mergeCell ref="A176:AJ176"/>
    <mergeCell ref="AX172:BK172"/>
    <mergeCell ref="B175:AJ175"/>
    <mergeCell ref="AL175:AW175"/>
    <mergeCell ref="AX175:BK175"/>
    <mergeCell ref="AK172:AW172"/>
    <mergeCell ref="AX174:BK174"/>
    <mergeCell ref="AK155:AW155"/>
    <mergeCell ref="BN151:BY151"/>
    <mergeCell ref="AK158:AV158"/>
    <mergeCell ref="AY158:BJ158"/>
    <mergeCell ref="BL158:BY158"/>
    <mergeCell ref="AK157:AW157"/>
    <mergeCell ref="BL168:BZ168"/>
    <mergeCell ref="BL167:BZ167"/>
    <mergeCell ref="AK164:AW164"/>
    <mergeCell ref="BL166:BZ166"/>
    <mergeCell ref="AK167:AW167"/>
    <mergeCell ref="AK165:AW165"/>
    <mergeCell ref="BL165:BZ165"/>
    <mergeCell ref="BL156:BZ156"/>
    <mergeCell ref="BL174:BZ174"/>
    <mergeCell ref="BL173:BZ173"/>
    <mergeCell ref="AX167:BK167"/>
    <mergeCell ref="AX165:BK165"/>
    <mergeCell ref="BL169:BZ169"/>
    <mergeCell ref="AX168:BK168"/>
    <mergeCell ref="BL170:BZ170"/>
    <mergeCell ref="BL141:BZ141"/>
    <mergeCell ref="AY145:BK145"/>
    <mergeCell ref="AX142:BJ142"/>
    <mergeCell ref="BL142:BY142"/>
    <mergeCell ref="BM144:BZ144"/>
    <mergeCell ref="B174:AJ174"/>
    <mergeCell ref="BL172:BZ172"/>
    <mergeCell ref="AK174:AW174"/>
    <mergeCell ref="A158:AJ158"/>
    <mergeCell ref="AK154:AW154"/>
    <mergeCell ref="AY151:BK151"/>
    <mergeCell ref="CB149:CZ149"/>
    <mergeCell ref="CB146:CZ146"/>
    <mergeCell ref="CA139:CI139"/>
    <mergeCell ref="CJ139:CQ139"/>
    <mergeCell ref="CR139:DA139"/>
    <mergeCell ref="CA140:CI140"/>
    <mergeCell ref="CJ140:CQ140"/>
    <mergeCell ref="CA147:CZ147"/>
    <mergeCell ref="AX141:BK141"/>
    <mergeCell ref="B138:AJ138"/>
    <mergeCell ref="AK141:AW141"/>
    <mergeCell ref="AY150:BK150"/>
    <mergeCell ref="AK150:AW150"/>
    <mergeCell ref="BL150:BZ150"/>
    <mergeCell ref="AK142:AV142"/>
    <mergeCell ref="AL146:AW146"/>
    <mergeCell ref="AL147:AV147"/>
    <mergeCell ref="AX147:BK147"/>
    <mergeCell ref="AX139:BK139"/>
    <mergeCell ref="CA46:CI46"/>
    <mergeCell ref="A150:AJ150"/>
    <mergeCell ref="A151:AJ151"/>
    <mergeCell ref="A157:AI157"/>
    <mergeCell ref="A124:AJ124"/>
    <mergeCell ref="A125:AJ125"/>
    <mergeCell ref="A149:AJ149"/>
    <mergeCell ref="B145:AJ145"/>
    <mergeCell ref="A146:AJ146"/>
    <mergeCell ref="A147:AJ147"/>
    <mergeCell ref="CJ50:CR50"/>
    <mergeCell ref="CS50:DA50"/>
    <mergeCell ref="CJ46:CR46"/>
    <mergeCell ref="CS46:DA46"/>
    <mergeCell ref="CA47:CI47"/>
    <mergeCell ref="CJ47:CR47"/>
    <mergeCell ref="CS47:DA47"/>
    <mergeCell ref="CA48:CI48"/>
    <mergeCell ref="CJ48:CR48"/>
    <mergeCell ref="CS48:DA48"/>
    <mergeCell ref="BG45:BZ45"/>
    <mergeCell ref="CA45:CI45"/>
    <mergeCell ref="CJ45:CR45"/>
    <mergeCell ref="CA51:CI51"/>
    <mergeCell ref="CJ51:CR51"/>
    <mergeCell ref="CS51:DA51"/>
    <mergeCell ref="CA49:CI49"/>
    <mergeCell ref="CJ49:CR49"/>
    <mergeCell ref="CS49:DA49"/>
    <mergeCell ref="CA50:CI50"/>
    <mergeCell ref="A44:BZ44"/>
    <mergeCell ref="CS44:DA44"/>
    <mergeCell ref="CA66:CJ66"/>
    <mergeCell ref="B63:BZ63"/>
    <mergeCell ref="CA63:CJ63"/>
    <mergeCell ref="CK63:CS63"/>
    <mergeCell ref="CT63:DA63"/>
    <mergeCell ref="A45:F45"/>
    <mergeCell ref="G45:AP45"/>
    <mergeCell ref="AQ45:BF45"/>
    <mergeCell ref="CJ177:CR177"/>
    <mergeCell ref="CS177:DA177"/>
    <mergeCell ref="CT67:DA67"/>
    <mergeCell ref="CA68:CJ68"/>
    <mergeCell ref="CK68:CS68"/>
    <mergeCell ref="CT68:DA68"/>
    <mergeCell ref="CK71:CS71"/>
    <mergeCell ref="CK67:CS67"/>
    <mergeCell ref="CT71:DA71"/>
    <mergeCell ref="CA71:CJ71"/>
    <mergeCell ref="CA44:CJ44"/>
    <mergeCell ref="CK44:CR44"/>
    <mergeCell ref="CK57:CR57"/>
    <mergeCell ref="CS57:DA57"/>
    <mergeCell ref="CA78:CJ78"/>
    <mergeCell ref="CK78:CR78"/>
    <mergeCell ref="CS45:DA45"/>
    <mergeCell ref="CA52:CI52"/>
    <mergeCell ref="CJ52:CR52"/>
    <mergeCell ref="CS52:DA52"/>
    <mergeCell ref="CA119:CJ119"/>
    <mergeCell ref="CK119:CR119"/>
    <mergeCell ref="CS119:DA119"/>
    <mergeCell ref="A16:F16"/>
    <mergeCell ref="H16:BH16"/>
    <mergeCell ref="BI16:BZ16"/>
    <mergeCell ref="CA16:CJ16"/>
    <mergeCell ref="CK16:CR16"/>
    <mergeCell ref="CS16:DA16"/>
    <mergeCell ref="CA100:CI100"/>
    <mergeCell ref="CS106:DA106"/>
    <mergeCell ref="A107:AS107"/>
    <mergeCell ref="AT107:BH107"/>
    <mergeCell ref="BI107:BZ107"/>
    <mergeCell ref="CA107:CI107"/>
    <mergeCell ref="CJ107:CR107"/>
    <mergeCell ref="CS107:DA107"/>
    <mergeCell ref="A108:AS108"/>
    <mergeCell ref="AT108:BH108"/>
    <mergeCell ref="BI108:BZ108"/>
    <mergeCell ref="CA108:CI108"/>
    <mergeCell ref="CJ108:CR108"/>
    <mergeCell ref="CS108:DA108"/>
    <mergeCell ref="A109:AS109"/>
    <mergeCell ref="AT109:BH109"/>
    <mergeCell ref="BI109:BZ109"/>
    <mergeCell ref="CA109:CI109"/>
    <mergeCell ref="CJ109:CR109"/>
    <mergeCell ref="CS109:DA109"/>
    <mergeCell ref="A112:AS112"/>
    <mergeCell ref="AT112:BH112"/>
    <mergeCell ref="BI112:BZ112"/>
    <mergeCell ref="CA112:CI112"/>
    <mergeCell ref="CJ112:CR112"/>
    <mergeCell ref="CS112:DA112"/>
    <mergeCell ref="A110:AS110"/>
    <mergeCell ref="AT110:BH110"/>
    <mergeCell ref="BI110:BZ110"/>
    <mergeCell ref="CA110:CI110"/>
    <mergeCell ref="CJ110:CR110"/>
    <mergeCell ref="CS110:DA110"/>
    <mergeCell ref="A111:AS111"/>
    <mergeCell ref="AT111:BH111"/>
    <mergeCell ref="BI111:BZ111"/>
    <mergeCell ref="CA111:CI111"/>
    <mergeCell ref="CJ111:CR111"/>
    <mergeCell ref="CS111:DA1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04" man="1"/>
    <brk id="74" max="10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DD38"/>
  <sheetViews>
    <sheetView view="pageBreakPreview" zoomScaleSheetLayoutView="100" zoomScalePageLayoutView="0" workbookViewId="0" topLeftCell="A19">
      <selection activeCell="AY16" sqref="AY16:BO17"/>
    </sheetView>
  </sheetViews>
  <sheetFormatPr defaultColWidth="0.875" defaultRowHeight="12.75"/>
  <cols>
    <col min="1" max="63" width="0.875" style="3" customWidth="1"/>
    <col min="64" max="64" width="0.2421875" style="3" customWidth="1"/>
    <col min="65" max="67" width="0.875" style="3" hidden="1" customWidth="1"/>
    <col min="68" max="78" width="0.875" style="3" customWidth="1"/>
    <col min="79" max="81" width="0.875" style="3" hidden="1" customWidth="1"/>
    <col min="82" max="96" width="0.875" style="3" customWidth="1"/>
    <col min="97" max="97" width="2.125" style="3" customWidth="1"/>
    <col min="98" max="104" width="0.875" style="3" customWidth="1"/>
    <col min="105" max="105" width="4.375" style="3" customWidth="1"/>
    <col min="106" max="16384" width="0.875" style="3" customWidth="1"/>
  </cols>
  <sheetData>
    <row r="1" s="4" customFormat="1" ht="3" customHeight="1"/>
    <row r="2" spans="1:105" ht="13.5" customHeight="1">
      <c r="A2" s="146" t="s">
        <v>123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</row>
    <row r="3" ht="12.75" customHeight="1"/>
    <row r="4" spans="1:105" ht="13.5" customHeight="1">
      <c r="A4" s="146" t="s">
        <v>218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</row>
    <row r="6" spans="1:105" ht="15">
      <c r="A6" s="201" t="s">
        <v>124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</row>
    <row r="7" ht="3" customHeight="1"/>
    <row r="8" spans="1:108" ht="20.2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228">
        <v>2023</v>
      </c>
      <c r="CE8" s="228"/>
      <c r="CF8" s="228"/>
      <c r="CG8" s="228"/>
      <c r="CH8" s="228"/>
      <c r="CI8" s="228"/>
      <c r="CJ8" s="228"/>
      <c r="CK8" s="228"/>
      <c r="CL8" s="228"/>
      <c r="CM8" s="228"/>
      <c r="CN8" s="228">
        <v>2024</v>
      </c>
      <c r="CO8" s="228"/>
      <c r="CP8" s="228"/>
      <c r="CQ8" s="228"/>
      <c r="CR8" s="228"/>
      <c r="CS8" s="228"/>
      <c r="CT8" s="228"/>
      <c r="CU8" s="228"/>
      <c r="CV8" s="277">
        <v>2025</v>
      </c>
      <c r="CW8" s="278"/>
      <c r="CX8" s="278"/>
      <c r="CY8" s="278"/>
      <c r="CZ8" s="278"/>
      <c r="DA8" s="278"/>
      <c r="DB8" s="278"/>
      <c r="DC8" s="278"/>
      <c r="DD8" s="279"/>
    </row>
    <row r="9" spans="1:105" ht="75.75" customHeight="1">
      <c r="A9" s="130" t="s">
        <v>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127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2"/>
      <c r="BL9" s="130" t="s">
        <v>126</v>
      </c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2"/>
      <c r="CD9" s="144" t="s">
        <v>138</v>
      </c>
      <c r="CE9" s="144"/>
      <c r="CF9" s="144"/>
      <c r="CG9" s="144"/>
      <c r="CH9" s="144"/>
      <c r="CI9" s="144"/>
      <c r="CJ9" s="144"/>
      <c r="CK9" s="144"/>
      <c r="CL9" s="144" t="s">
        <v>138</v>
      </c>
      <c r="CM9" s="144"/>
      <c r="CN9" s="144"/>
      <c r="CO9" s="144"/>
      <c r="CP9" s="144"/>
      <c r="CQ9" s="144"/>
      <c r="CR9" s="144"/>
      <c r="CS9" s="144"/>
      <c r="CT9" s="144" t="s">
        <v>138</v>
      </c>
      <c r="CU9" s="144"/>
      <c r="CV9" s="144"/>
      <c r="CW9" s="144"/>
      <c r="CX9" s="144"/>
      <c r="CY9" s="144"/>
      <c r="CZ9" s="144"/>
      <c r="DA9" s="144"/>
    </row>
    <row r="10" spans="1:105" s="23" customFormat="1" ht="14.25" customHeight="1">
      <c r="A10" s="159">
        <v>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1"/>
      <c r="AQ10" s="159">
        <v>2</v>
      </c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1"/>
      <c r="BL10" s="159">
        <v>3</v>
      </c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1"/>
      <c r="CD10" s="168">
        <v>4</v>
      </c>
      <c r="CE10" s="168"/>
      <c r="CF10" s="168"/>
      <c r="CG10" s="168"/>
      <c r="CH10" s="168"/>
      <c r="CI10" s="168"/>
      <c r="CJ10" s="168"/>
      <c r="CK10" s="168"/>
      <c r="CL10" s="168">
        <v>5</v>
      </c>
      <c r="CM10" s="168"/>
      <c r="CN10" s="168"/>
      <c r="CO10" s="168"/>
      <c r="CP10" s="168"/>
      <c r="CQ10" s="168"/>
      <c r="CR10" s="168"/>
      <c r="CS10" s="168"/>
      <c r="CT10" s="159">
        <v>6</v>
      </c>
      <c r="CU10" s="160"/>
      <c r="CV10" s="160"/>
      <c r="CW10" s="160"/>
      <c r="CX10" s="160"/>
      <c r="CY10" s="160"/>
      <c r="CZ10" s="160"/>
      <c r="DA10" s="161"/>
    </row>
    <row r="11" spans="1:105" s="23" customFormat="1" ht="15">
      <c r="A11" s="9"/>
      <c r="B11" s="126" t="s">
        <v>21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7"/>
      <c r="AQ11" s="122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4"/>
      <c r="BL11" s="122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4"/>
      <c r="CD11" s="169"/>
      <c r="CE11" s="169"/>
      <c r="CF11" s="169"/>
      <c r="CG11" s="169"/>
      <c r="CH11" s="169"/>
      <c r="CI11" s="169"/>
      <c r="CJ11" s="169"/>
      <c r="CK11" s="169"/>
      <c r="CL11" s="169">
        <f>CD11+EO13</f>
        <v>0</v>
      </c>
      <c r="CM11" s="169"/>
      <c r="CN11" s="169"/>
      <c r="CO11" s="169"/>
      <c r="CP11" s="169"/>
      <c r="CQ11" s="169"/>
      <c r="CR11" s="169"/>
      <c r="CS11" s="169"/>
      <c r="CT11" s="169">
        <f>CL11+EZ14</f>
        <v>0</v>
      </c>
      <c r="CU11" s="169"/>
      <c r="CV11" s="169"/>
      <c r="CW11" s="169"/>
      <c r="CX11" s="169"/>
      <c r="CY11" s="169"/>
      <c r="CZ11" s="169"/>
      <c r="DA11" s="169"/>
    </row>
    <row r="12" spans="1:105" ht="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ht="15">
      <c r="A13" s="201" t="s">
        <v>125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</row>
    <row r="14" spans="1:108" ht="15.7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228">
        <v>2023</v>
      </c>
      <c r="CE14" s="228"/>
      <c r="CF14" s="228"/>
      <c r="CG14" s="228"/>
      <c r="CH14" s="228"/>
      <c r="CI14" s="228"/>
      <c r="CJ14" s="228"/>
      <c r="CK14" s="228"/>
      <c r="CL14" s="228"/>
      <c r="CM14" s="228"/>
      <c r="CN14" s="228">
        <v>2024</v>
      </c>
      <c r="CO14" s="228"/>
      <c r="CP14" s="228"/>
      <c r="CQ14" s="228"/>
      <c r="CR14" s="228"/>
      <c r="CS14" s="228"/>
      <c r="CT14" s="228"/>
      <c r="CU14" s="228"/>
      <c r="CV14" s="277">
        <v>2025</v>
      </c>
      <c r="CW14" s="278"/>
      <c r="CX14" s="278"/>
      <c r="CY14" s="278"/>
      <c r="CZ14" s="278"/>
      <c r="DA14" s="278"/>
      <c r="DB14" s="278"/>
      <c r="DC14" s="278"/>
      <c r="DD14" s="279"/>
    </row>
    <row r="15" spans="1:105" ht="102.75" customHeight="1">
      <c r="A15" s="130" t="s">
        <v>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2"/>
      <c r="W15" s="130" t="s">
        <v>132</v>
      </c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2"/>
      <c r="AK15" s="130" t="s">
        <v>133</v>
      </c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2"/>
      <c r="AY15" s="130" t="s">
        <v>134</v>
      </c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2"/>
      <c r="BP15" s="130" t="s">
        <v>126</v>
      </c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2"/>
      <c r="CD15" s="144" t="s">
        <v>131</v>
      </c>
      <c r="CE15" s="144"/>
      <c r="CF15" s="144"/>
      <c r="CG15" s="144"/>
      <c r="CH15" s="144"/>
      <c r="CI15" s="144"/>
      <c r="CJ15" s="144"/>
      <c r="CK15" s="144"/>
      <c r="CL15" s="144" t="s">
        <v>131</v>
      </c>
      <c r="CM15" s="144"/>
      <c r="CN15" s="144"/>
      <c r="CO15" s="144"/>
      <c r="CP15" s="144"/>
      <c r="CQ15" s="144"/>
      <c r="CR15" s="144"/>
      <c r="CS15" s="144"/>
      <c r="CT15" s="144" t="s">
        <v>131</v>
      </c>
      <c r="CU15" s="144"/>
      <c r="CV15" s="144"/>
      <c r="CW15" s="144"/>
      <c r="CX15" s="144"/>
      <c r="CY15" s="144"/>
      <c r="CZ15" s="144"/>
      <c r="DA15" s="144"/>
    </row>
    <row r="16" spans="1:105" s="23" customFormat="1" ht="15">
      <c r="A16" s="159">
        <v>1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1"/>
      <c r="W16" s="159">
        <v>2</v>
      </c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1"/>
      <c r="AK16" s="159">
        <v>3</v>
      </c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1"/>
      <c r="AY16" s="159">
        <v>4</v>
      </c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1"/>
      <c r="BP16" s="159">
        <v>5</v>
      </c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1"/>
      <c r="CD16" s="168">
        <v>6</v>
      </c>
      <c r="CE16" s="168"/>
      <c r="CF16" s="168"/>
      <c r="CG16" s="168"/>
      <c r="CH16" s="168"/>
      <c r="CI16" s="168"/>
      <c r="CJ16" s="168"/>
      <c r="CK16" s="168"/>
      <c r="CL16" s="168">
        <v>7</v>
      </c>
      <c r="CM16" s="168"/>
      <c r="CN16" s="168"/>
      <c r="CO16" s="168"/>
      <c r="CP16" s="168"/>
      <c r="CQ16" s="168"/>
      <c r="CR16" s="168"/>
      <c r="CS16" s="168"/>
      <c r="CT16" s="168">
        <v>8</v>
      </c>
      <c r="CU16" s="168"/>
      <c r="CV16" s="168"/>
      <c r="CW16" s="168"/>
      <c r="CX16" s="168"/>
      <c r="CY16" s="168"/>
      <c r="CZ16" s="168"/>
      <c r="DA16" s="168"/>
    </row>
    <row r="17" spans="1:106" s="23" customFormat="1" ht="30" customHeight="1">
      <c r="A17" s="20"/>
      <c r="B17" s="174" t="s">
        <v>129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5"/>
      <c r="W17" s="179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1"/>
      <c r="AK17" s="159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1"/>
      <c r="AY17" s="159">
        <v>2.86</v>
      </c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1"/>
      <c r="BP17" s="159">
        <v>1.5</v>
      </c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1"/>
      <c r="CD17" s="168">
        <v>4.3</v>
      </c>
      <c r="CE17" s="168"/>
      <c r="CF17" s="168"/>
      <c r="CG17" s="168"/>
      <c r="CH17" s="168"/>
      <c r="CI17" s="168"/>
      <c r="CJ17" s="168"/>
      <c r="CK17" s="168"/>
      <c r="CL17" s="168">
        <f>CD17+EN17</f>
        <v>4.3</v>
      </c>
      <c r="CM17" s="168"/>
      <c r="CN17" s="168"/>
      <c r="CO17" s="168"/>
      <c r="CP17" s="168"/>
      <c r="CQ17" s="168"/>
      <c r="CR17" s="168"/>
      <c r="CS17" s="168"/>
      <c r="CT17" s="168">
        <f>CL17+ED17</f>
        <v>4.3</v>
      </c>
      <c r="CU17" s="168"/>
      <c r="CV17" s="168"/>
      <c r="CW17" s="168"/>
      <c r="CX17" s="168"/>
      <c r="CY17" s="168"/>
      <c r="CZ17" s="168"/>
      <c r="DA17" s="168"/>
      <c r="DB17" s="99"/>
    </row>
    <row r="18" spans="1:105" s="23" customFormat="1" ht="30" customHeight="1">
      <c r="A18" s="43"/>
      <c r="B18" s="240" t="s">
        <v>130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1"/>
      <c r="W18" s="322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4"/>
      <c r="AK18" s="229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1"/>
      <c r="AY18" s="229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1"/>
      <c r="BP18" s="229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1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</row>
    <row r="19" spans="1:105" s="23" customFormat="1" ht="15">
      <c r="A19" s="20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5"/>
      <c r="W19" s="179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1"/>
      <c r="AK19" s="159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1"/>
      <c r="AY19" s="159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1"/>
      <c r="BP19" s="159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1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</row>
    <row r="20" spans="1:105" s="49" customFormat="1" ht="14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Q20" s="27" t="s">
        <v>47</v>
      </c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47"/>
      <c r="CD20" s="228">
        <f>CD17+EZ17</f>
        <v>4.3</v>
      </c>
      <c r="CE20" s="228"/>
      <c r="CF20" s="228"/>
      <c r="CG20" s="228"/>
      <c r="CH20" s="228"/>
      <c r="CI20" s="228"/>
      <c r="CJ20" s="228"/>
      <c r="CK20" s="228"/>
      <c r="CL20" s="228">
        <f>CL17+FH17</f>
        <v>4.3</v>
      </c>
      <c r="CM20" s="228"/>
      <c r="CN20" s="228"/>
      <c r="CO20" s="228"/>
      <c r="CP20" s="228"/>
      <c r="CQ20" s="228"/>
      <c r="CR20" s="228"/>
      <c r="CS20" s="228"/>
      <c r="CT20" s="228">
        <f>CT17+FD18</f>
        <v>4.3</v>
      </c>
      <c r="CU20" s="228"/>
      <c r="CV20" s="228"/>
      <c r="CW20" s="228"/>
      <c r="CX20" s="228"/>
      <c r="CY20" s="228"/>
      <c r="CZ20" s="228"/>
      <c r="DA20" s="228"/>
    </row>
    <row r="21" spans="1:105" s="19" customFormat="1" ht="14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</row>
    <row r="22" spans="1:105" s="7" customFormat="1" ht="13.5" customHeight="1">
      <c r="A22" s="146" t="s">
        <v>128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>
        <f>CD20+CD11+EW17</f>
        <v>4.3</v>
      </c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</row>
    <row r="23" spans="1:105" s="19" customFormat="1" ht="14.2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ht="13.5" customHeight="1">
      <c r="A24" s="146" t="s">
        <v>229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</row>
    <row r="25" spans="1:105" s="19" customFormat="1" ht="14.2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</row>
    <row r="26" spans="1:105" ht="13.5" customHeight="1">
      <c r="A26" s="146" t="s">
        <v>228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</row>
    <row r="27" spans="1:108" ht="1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228">
        <v>2023</v>
      </c>
      <c r="CE27" s="228"/>
      <c r="CF27" s="228"/>
      <c r="CG27" s="228"/>
      <c r="CH27" s="228"/>
      <c r="CI27" s="228"/>
      <c r="CJ27" s="228"/>
      <c r="CK27" s="228"/>
      <c r="CL27" s="228"/>
      <c r="CM27" s="228"/>
      <c r="CN27" s="228">
        <v>2024</v>
      </c>
      <c r="CO27" s="228"/>
      <c r="CP27" s="228"/>
      <c r="CQ27" s="228"/>
      <c r="CR27" s="228"/>
      <c r="CS27" s="228"/>
      <c r="CT27" s="228"/>
      <c r="CU27" s="228"/>
      <c r="CV27" s="228">
        <v>2025</v>
      </c>
      <c r="CW27" s="228"/>
      <c r="CX27" s="228"/>
      <c r="CY27" s="228"/>
      <c r="CZ27" s="228"/>
      <c r="DA27" s="228"/>
      <c r="DB27" s="228"/>
      <c r="DC27" s="228"/>
      <c r="DD27" s="228"/>
    </row>
    <row r="28" spans="1:105" ht="30" customHeight="1">
      <c r="A28" s="130" t="s">
        <v>0</v>
      </c>
      <c r="B28" s="160"/>
      <c r="C28" s="160"/>
      <c r="D28" s="160"/>
      <c r="E28" s="160"/>
      <c r="F28" s="161"/>
      <c r="G28" s="144" t="s">
        <v>1</v>
      </c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 t="s">
        <v>8</v>
      </c>
      <c r="CE28" s="144"/>
      <c r="CF28" s="144"/>
      <c r="CG28" s="144"/>
      <c r="CH28" s="144"/>
      <c r="CI28" s="144"/>
      <c r="CJ28" s="144"/>
      <c r="CK28" s="144"/>
      <c r="CL28" s="144"/>
      <c r="CM28" s="144" t="s">
        <v>8</v>
      </c>
      <c r="CN28" s="144"/>
      <c r="CO28" s="144"/>
      <c r="CP28" s="144"/>
      <c r="CQ28" s="144"/>
      <c r="CR28" s="144"/>
      <c r="CS28" s="144"/>
      <c r="CT28" s="144" t="s">
        <v>8</v>
      </c>
      <c r="CU28" s="144"/>
      <c r="CV28" s="144"/>
      <c r="CW28" s="144"/>
      <c r="CX28" s="144"/>
      <c r="CY28" s="144"/>
      <c r="CZ28" s="144"/>
      <c r="DA28" s="144"/>
    </row>
    <row r="29" spans="1:105" ht="15">
      <c r="A29" s="159">
        <v>1</v>
      </c>
      <c r="B29" s="160"/>
      <c r="C29" s="160"/>
      <c r="D29" s="160"/>
      <c r="E29" s="160"/>
      <c r="F29" s="161"/>
      <c r="G29" s="168">
        <v>2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>
        <v>3</v>
      </c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</row>
    <row r="30" spans="1:105" s="23" customFormat="1" ht="15">
      <c r="A30" s="202" t="s">
        <v>4</v>
      </c>
      <c r="B30" s="203"/>
      <c r="C30" s="203"/>
      <c r="D30" s="203"/>
      <c r="E30" s="203"/>
      <c r="F30" s="204"/>
      <c r="G30" s="48"/>
      <c r="H30" s="126" t="s">
        <v>135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7"/>
      <c r="CD30" s="226">
        <v>10</v>
      </c>
      <c r="CE30" s="226"/>
      <c r="CF30" s="226"/>
      <c r="CG30" s="226"/>
      <c r="CH30" s="226"/>
      <c r="CI30" s="226"/>
      <c r="CJ30" s="226"/>
      <c r="CK30" s="226"/>
      <c r="CL30" s="226"/>
      <c r="CM30" s="226">
        <v>10</v>
      </c>
      <c r="CN30" s="226"/>
      <c r="CO30" s="226"/>
      <c r="CP30" s="226"/>
      <c r="CQ30" s="226"/>
      <c r="CR30" s="226"/>
      <c r="CS30" s="226"/>
      <c r="CT30" s="226">
        <v>10</v>
      </c>
      <c r="CU30" s="226"/>
      <c r="CV30" s="226"/>
      <c r="CW30" s="226"/>
      <c r="CX30" s="226"/>
      <c r="CY30" s="226"/>
      <c r="CZ30" s="226"/>
      <c r="DA30" s="226"/>
    </row>
    <row r="31" spans="1:105" s="23" customFormat="1" ht="15">
      <c r="A31" s="202" t="s">
        <v>5</v>
      </c>
      <c r="B31" s="203"/>
      <c r="C31" s="203"/>
      <c r="D31" s="203"/>
      <c r="E31" s="203"/>
      <c r="F31" s="204"/>
      <c r="G31" s="48"/>
      <c r="H31" s="126" t="s">
        <v>136</v>
      </c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7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</row>
    <row r="32" spans="1:105" s="23" customFormat="1" ht="15">
      <c r="A32" s="202" t="s">
        <v>6</v>
      </c>
      <c r="B32" s="203"/>
      <c r="C32" s="203"/>
      <c r="D32" s="203"/>
      <c r="E32" s="203"/>
      <c r="F32" s="204"/>
      <c r="G32" s="48"/>
      <c r="H32" s="126" t="s">
        <v>137</v>
      </c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7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</row>
    <row r="33" spans="1:105" s="23" customFormat="1" ht="15">
      <c r="A33" s="202" t="s">
        <v>25</v>
      </c>
      <c r="B33" s="203"/>
      <c r="C33" s="203"/>
      <c r="D33" s="203"/>
      <c r="E33" s="203"/>
      <c r="F33" s="204"/>
      <c r="G33" s="48"/>
      <c r="H33" s="126" t="s">
        <v>193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7"/>
      <c r="CD33" s="226">
        <v>3</v>
      </c>
      <c r="CE33" s="226"/>
      <c r="CF33" s="226"/>
      <c r="CG33" s="226"/>
      <c r="CH33" s="226"/>
      <c r="CI33" s="226"/>
      <c r="CJ33" s="226"/>
      <c r="CK33" s="226"/>
      <c r="CL33" s="226"/>
      <c r="CM33" s="226">
        <v>3</v>
      </c>
      <c r="CN33" s="226"/>
      <c r="CO33" s="226"/>
      <c r="CP33" s="226"/>
      <c r="CQ33" s="226"/>
      <c r="CR33" s="226"/>
      <c r="CS33" s="226"/>
      <c r="CT33" s="226">
        <v>3</v>
      </c>
      <c r="CU33" s="226"/>
      <c r="CV33" s="226"/>
      <c r="CW33" s="226"/>
      <c r="CX33" s="226"/>
      <c r="CY33" s="226"/>
      <c r="CZ33" s="226"/>
      <c r="DA33" s="226"/>
    </row>
    <row r="34" spans="1:105" s="23" customFormat="1" ht="15">
      <c r="A34" s="202" t="s">
        <v>195</v>
      </c>
      <c r="B34" s="203"/>
      <c r="C34" s="203"/>
      <c r="D34" s="203"/>
      <c r="E34" s="203"/>
      <c r="F34" s="204"/>
      <c r="G34" s="48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7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</row>
    <row r="35" spans="1:105" s="23" customFormat="1" ht="15">
      <c r="A35" s="202"/>
      <c r="B35" s="203"/>
      <c r="C35" s="203"/>
      <c r="D35" s="203"/>
      <c r="E35" s="203"/>
      <c r="F35" s="204"/>
      <c r="G35" s="48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7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</row>
    <row r="36" spans="77:105" s="49" customFormat="1" ht="14.25">
      <c r="BY36" s="50" t="s">
        <v>47</v>
      </c>
      <c r="CD36" s="223">
        <f>SUM(CD30:CD35)</f>
        <v>13</v>
      </c>
      <c r="CE36" s="223"/>
      <c r="CF36" s="223"/>
      <c r="CG36" s="223"/>
      <c r="CH36" s="223"/>
      <c r="CI36" s="223"/>
      <c r="CJ36" s="223"/>
      <c r="CK36" s="223"/>
      <c r="CL36" s="223"/>
      <c r="CM36" s="223">
        <f>CD36</f>
        <v>13</v>
      </c>
      <c r="CN36" s="223"/>
      <c r="CO36" s="223"/>
      <c r="CP36" s="223"/>
      <c r="CQ36" s="223"/>
      <c r="CR36" s="223"/>
      <c r="CS36" s="223"/>
      <c r="CT36" s="223">
        <f>CM36</f>
        <v>13</v>
      </c>
      <c r="CU36" s="223"/>
      <c r="CV36" s="223"/>
      <c r="CW36" s="223"/>
      <c r="CX36" s="223"/>
      <c r="CY36" s="223"/>
      <c r="CZ36" s="223"/>
      <c r="DA36" s="223"/>
    </row>
    <row r="37" spans="1:105" s="19" customFormat="1" ht="14.2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</row>
    <row r="38" spans="1:105" s="7" customFormat="1" ht="13.5" customHeight="1">
      <c r="A38" s="146" t="s">
        <v>230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>
        <f>CD36+BM22+DR23</f>
        <v>17.3</v>
      </c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</row>
  </sheetData>
  <sheetProtection/>
  <mergeCells count="126">
    <mergeCell ref="CT35:DA35"/>
    <mergeCell ref="CD36:CL36"/>
    <mergeCell ref="CM36:CS36"/>
    <mergeCell ref="CT36:DA36"/>
    <mergeCell ref="CT30:DA30"/>
    <mergeCell ref="CT31:DA31"/>
    <mergeCell ref="CT32:DA32"/>
    <mergeCell ref="CT33:DA33"/>
    <mergeCell ref="CD34:CL34"/>
    <mergeCell ref="CM34:CS34"/>
    <mergeCell ref="CT34:DA34"/>
    <mergeCell ref="CD30:CL30"/>
    <mergeCell ref="CD31:CL31"/>
    <mergeCell ref="CD32:CL32"/>
    <mergeCell ref="CM30:CS30"/>
    <mergeCell ref="CM32:CS32"/>
    <mergeCell ref="CM31:CS31"/>
    <mergeCell ref="CM33:CS33"/>
    <mergeCell ref="CD28:CL28"/>
    <mergeCell ref="CM28:CS28"/>
    <mergeCell ref="CT28:DA28"/>
    <mergeCell ref="CD29:CL29"/>
    <mergeCell ref="CM29:CS29"/>
    <mergeCell ref="CT29:DA29"/>
    <mergeCell ref="CT20:DA20"/>
    <mergeCell ref="A24:DA24"/>
    <mergeCell ref="A27:CC27"/>
    <mergeCell ref="CD27:CM27"/>
    <mergeCell ref="CN27:CU27"/>
    <mergeCell ref="CV27:DD27"/>
    <mergeCell ref="AY19:BO19"/>
    <mergeCell ref="AK19:AX19"/>
    <mergeCell ref="W19:AJ19"/>
    <mergeCell ref="B19:V19"/>
    <mergeCell ref="BM22:CP22"/>
    <mergeCell ref="A22:BL22"/>
    <mergeCell ref="CD20:CK20"/>
    <mergeCell ref="CL20:CS20"/>
    <mergeCell ref="BP19:CC19"/>
    <mergeCell ref="CD19:CK19"/>
    <mergeCell ref="CL19:CS19"/>
    <mergeCell ref="CT19:DA19"/>
    <mergeCell ref="BP17:CC17"/>
    <mergeCell ref="BP18:CC18"/>
    <mergeCell ref="CT16:DA16"/>
    <mergeCell ref="CD11:CK11"/>
    <mergeCell ref="CL11:CS11"/>
    <mergeCell ref="CT11:DA11"/>
    <mergeCell ref="CT17:DA17"/>
    <mergeCell ref="CD18:CK18"/>
    <mergeCell ref="CL18:CS18"/>
    <mergeCell ref="CT18:DA18"/>
    <mergeCell ref="BP16:CC16"/>
    <mergeCell ref="A9:AP9"/>
    <mergeCell ref="AQ9:BK9"/>
    <mergeCell ref="A8:CC8"/>
    <mergeCell ref="CD9:CK9"/>
    <mergeCell ref="CL9:CS9"/>
    <mergeCell ref="BL9:CC9"/>
    <mergeCell ref="CL15:CS15"/>
    <mergeCell ref="CD16:CK16"/>
    <mergeCell ref="CL16:CS16"/>
    <mergeCell ref="BP15:CC15"/>
    <mergeCell ref="CD15:CK15"/>
    <mergeCell ref="A14:CC14"/>
    <mergeCell ref="A2:DA2"/>
    <mergeCell ref="A4:DA4"/>
    <mergeCell ref="A6:DA6"/>
    <mergeCell ref="CT9:DA9"/>
    <mergeCell ref="CT15:DA15"/>
    <mergeCell ref="B11:AP11"/>
    <mergeCell ref="AQ11:BK11"/>
    <mergeCell ref="BL11:CC11"/>
    <mergeCell ref="A13:DA13"/>
    <mergeCell ref="A10:AP10"/>
    <mergeCell ref="AQ10:BK10"/>
    <mergeCell ref="BL10:CC10"/>
    <mergeCell ref="CD10:CK10"/>
    <mergeCell ref="AK18:AX18"/>
    <mergeCell ref="AY18:BO18"/>
    <mergeCell ref="A15:V15"/>
    <mergeCell ref="W15:AJ15"/>
    <mergeCell ref="AK15:AX15"/>
    <mergeCell ref="AY15:BO15"/>
    <mergeCell ref="A16:V16"/>
    <mergeCell ref="W16:AJ16"/>
    <mergeCell ref="AK16:AX16"/>
    <mergeCell ref="AY16:BO16"/>
    <mergeCell ref="A28:F28"/>
    <mergeCell ref="G28:CC28"/>
    <mergeCell ref="A31:F31"/>
    <mergeCell ref="H31:CC31"/>
    <mergeCell ref="B17:V17"/>
    <mergeCell ref="W17:AJ17"/>
    <mergeCell ref="AK17:AX17"/>
    <mergeCell ref="AY17:BO17"/>
    <mergeCell ref="B18:V18"/>
    <mergeCell ref="W18:AJ18"/>
    <mergeCell ref="A30:F30"/>
    <mergeCell ref="H30:CC30"/>
    <mergeCell ref="A33:F33"/>
    <mergeCell ref="H34:CC34"/>
    <mergeCell ref="CD17:CK17"/>
    <mergeCell ref="CL17:CS17"/>
    <mergeCell ref="A29:F29"/>
    <mergeCell ref="G29:CC29"/>
    <mergeCell ref="H33:CC33"/>
    <mergeCell ref="A26:DA26"/>
    <mergeCell ref="A38:BL38"/>
    <mergeCell ref="BM38:CP38"/>
    <mergeCell ref="H35:CC35"/>
    <mergeCell ref="A34:F34"/>
    <mergeCell ref="A35:F35"/>
    <mergeCell ref="A32:F32"/>
    <mergeCell ref="H32:CC32"/>
    <mergeCell ref="CD33:CL33"/>
    <mergeCell ref="CD35:CL35"/>
    <mergeCell ref="CM35:CS35"/>
    <mergeCell ref="CD8:CM8"/>
    <mergeCell ref="CN8:CU8"/>
    <mergeCell ref="CV8:DD8"/>
    <mergeCell ref="CD14:CM14"/>
    <mergeCell ref="CN14:CU14"/>
    <mergeCell ref="CV14:DD14"/>
    <mergeCell ref="CL10:CS10"/>
    <mergeCell ref="CT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DA24"/>
  <sheetViews>
    <sheetView tabSelected="1" zoomScalePageLayoutView="0" workbookViewId="0" topLeftCell="A1">
      <selection activeCell="AO17" sqref="AO17"/>
    </sheetView>
  </sheetViews>
  <sheetFormatPr defaultColWidth="9.00390625" defaultRowHeight="12.75"/>
  <cols>
    <col min="1" max="1" width="0.12890625" style="0" customWidth="1"/>
    <col min="7" max="7" width="6.00390625" style="0" customWidth="1"/>
    <col min="8" max="8" width="0.37109375" style="0" hidden="1" customWidth="1"/>
    <col min="9" max="23" width="9.125" style="0" hidden="1" customWidth="1"/>
    <col min="24" max="24" width="1.625" style="0" hidden="1" customWidth="1"/>
    <col min="25" max="40" width="9.125" style="0" hidden="1" customWidth="1"/>
    <col min="42" max="42" width="1.875" style="0" customWidth="1"/>
    <col min="43" max="60" width="9.125" style="0" hidden="1" customWidth="1"/>
    <col min="62" max="62" width="2.375" style="0" customWidth="1"/>
    <col min="63" max="78" width="9.125" style="0" hidden="1" customWidth="1"/>
    <col min="79" max="79" width="9.125" style="0" customWidth="1"/>
    <col min="80" max="80" width="5.25390625" style="0" customWidth="1"/>
    <col min="81" max="105" width="9.125" style="0" hidden="1" customWidth="1"/>
  </cols>
  <sheetData>
    <row r="2" ht="6.75" customHeight="1"/>
    <row r="3" ht="12.75" hidden="1"/>
    <row r="4" spans="1:105" ht="73.5" customHeight="1">
      <c r="A4" s="147" t="s">
        <v>194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</row>
    <row r="5" spans="1:10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1:105" ht="48" customHeight="1">
      <c r="A6" s="147" t="s">
        <v>176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</row>
    <row r="7" spans="1:10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1:105" ht="30.75" customHeight="1">
      <c r="A8" s="130" t="s">
        <v>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2"/>
      <c r="AO8" s="130">
        <v>2023</v>
      </c>
      <c r="AP8" s="132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130">
        <v>2024</v>
      </c>
      <c r="BJ8" s="132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131">
        <v>2025</v>
      </c>
      <c r="CB8" s="132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0"/>
    </row>
    <row r="9" spans="1:105" ht="15">
      <c r="A9" s="159">
        <v>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1"/>
      <c r="AO9" s="159">
        <v>2</v>
      </c>
      <c r="AP9" s="161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159">
        <v>3</v>
      </c>
      <c r="BJ9" s="161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160">
        <v>4</v>
      </c>
      <c r="CB9" s="161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4"/>
    </row>
    <row r="10" spans="1:105" ht="66" customHeight="1">
      <c r="A10" s="9"/>
      <c r="B10" s="126" t="s">
        <v>177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325">
        <v>853.6</v>
      </c>
      <c r="AP10" s="326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325">
        <f>AO10+DF12</f>
        <v>853.6</v>
      </c>
      <c r="BJ10" s="326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331">
        <f>BI10+DH12</f>
        <v>853.6</v>
      </c>
      <c r="CB10" s="326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3"/>
    </row>
    <row r="11" spans="1:105" ht="15">
      <c r="A11" s="4"/>
      <c r="B11" s="4"/>
      <c r="C11" s="4"/>
      <c r="D11" s="4"/>
      <c r="E11" s="4"/>
      <c r="F11" s="327" t="s">
        <v>47</v>
      </c>
      <c r="G11" s="32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329">
        <f>AO10+DF10</f>
        <v>853.6</v>
      </c>
      <c r="AP11" s="167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329">
        <f>BI10+DI12</f>
        <v>853.6</v>
      </c>
      <c r="BJ11" s="167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329">
        <f>CA10+DK12</f>
        <v>853.6</v>
      </c>
      <c r="CB11" s="167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ht="32.25" customHeight="1">
      <c r="A12" s="87" t="s">
        <v>231</v>
      </c>
      <c r="B12" s="87"/>
      <c r="C12" s="87"/>
      <c r="D12" s="87"/>
      <c r="E12" s="87"/>
      <c r="F12" s="88">
        <f>AO10+DG13</f>
        <v>853.6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7"/>
      <c r="BK12" s="87"/>
      <c r="BL12" s="87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</row>
    <row r="13" spans="1:105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6" spans="5:61" ht="12.75">
      <c r="E16" s="89"/>
      <c r="AO16" s="330">
        <f>'стр.1'!BM49+'стр.5_6'!CA59+'стр.7_9'!CA60+'стр.7_9'!CA179+'стр.10'!BM38+Лист1!AO11</f>
        <v>5744.1</v>
      </c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</row>
    <row r="18" ht="12.75">
      <c r="CA18" t="s">
        <v>237</v>
      </c>
    </row>
    <row r="21" spans="3:80" ht="12.75">
      <c r="C21" s="328" t="s">
        <v>252</v>
      </c>
      <c r="D21" s="328"/>
      <c r="E21" s="328"/>
      <c r="BI21" s="328" t="s">
        <v>271</v>
      </c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</row>
    <row r="24" ht="12.75">
      <c r="E24" t="s">
        <v>238</v>
      </c>
    </row>
  </sheetData>
  <sheetProtection/>
  <mergeCells count="22">
    <mergeCell ref="BI9:BJ9"/>
    <mergeCell ref="BM12:CP12"/>
    <mergeCell ref="BI10:BJ10"/>
    <mergeCell ref="AO16:BI16"/>
    <mergeCell ref="CA9:CB9"/>
    <mergeCell ref="CA10:CB10"/>
    <mergeCell ref="F11:G11"/>
    <mergeCell ref="C21:E21"/>
    <mergeCell ref="BI21:CB21"/>
    <mergeCell ref="AO11:AP11"/>
    <mergeCell ref="CA11:CB11"/>
    <mergeCell ref="BI11:BJ11"/>
    <mergeCell ref="A4:DA4"/>
    <mergeCell ref="A6:DA6"/>
    <mergeCell ref="A9:AN9"/>
    <mergeCell ref="B10:AN10"/>
    <mergeCell ref="A8:AN8"/>
    <mergeCell ref="AO8:AP8"/>
    <mergeCell ref="AO9:AP9"/>
    <mergeCell ref="AO10:AP10"/>
    <mergeCell ref="BI8:BJ8"/>
    <mergeCell ref="CA8:C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2022-10-13T13:24:31Z</cp:lastPrinted>
  <dcterms:created xsi:type="dcterms:W3CDTF">2011-01-11T10:10:51Z</dcterms:created>
  <dcterms:modified xsi:type="dcterms:W3CDTF">2022-10-13T13:26:26Z</dcterms:modified>
  <cp:category/>
  <cp:version/>
  <cp:contentType/>
  <cp:contentStatus/>
</cp:coreProperties>
</file>